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Прил.3" sheetId="1" r:id="rId1"/>
    <sheet name="Прил.2" sheetId="2" r:id="rId2"/>
    <sheet name="Прил.1" sheetId="3" r:id="rId3"/>
    <sheet name="Прил.4" sheetId="4" r:id="rId4"/>
    <sheet name="Прил.5" sheetId="5" r:id="rId5"/>
    <sheet name="Прил.6" sheetId="6" r:id="rId6"/>
  </sheets>
  <definedNames>
    <definedName name="_xlnm.Print_Area" localSheetId="0">'Прил.3'!$A$1:$G$165</definedName>
  </definedNames>
  <calcPr fullCalcOnLoad="1"/>
</workbook>
</file>

<file path=xl/sharedStrings.xml><?xml version="1.0" encoding="utf-8"?>
<sst xmlns="http://schemas.openxmlformats.org/spreadsheetml/2006/main" count="2137" uniqueCount="428">
  <si>
    <t>Раз-</t>
  </si>
  <si>
    <t>Под</t>
  </si>
  <si>
    <t>дел</t>
  </si>
  <si>
    <t>раз-</t>
  </si>
  <si>
    <t xml:space="preserve">  ЦСР</t>
  </si>
  <si>
    <t>ВР</t>
  </si>
  <si>
    <t xml:space="preserve">                  Наименование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</si>
  <si>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</si>
  <si>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</si>
  <si>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</si>
  <si>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</si>
  <si>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</si>
  <si>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</si>
  <si>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</si>
  <si>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</si>
  <si>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</si>
  <si>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</si>
  <si>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</si>
  <si>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</si>
  <si>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</si>
  <si>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</si>
  <si>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</si>
  <si>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</si>
  <si>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</si>
  <si>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</si>
  <si>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</si>
  <si>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</si>
  <si>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</si>
  <si>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</si>
  <si>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</si>
  <si>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</si>
  <si>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</si>
  <si>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</si>
  <si>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</si>
  <si>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</si>
  <si>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</si>
  <si>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</si>
  <si>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</si>
  <si>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</si>
  <si>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</si>
  <si>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</si>
  <si>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</si>
  <si>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</si>
  <si>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</si>
  <si>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</si>
  <si>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</si>
  <si>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</si>
  <si>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</si>
  <si>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</si>
  <si>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</si>
  <si>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</si>
  <si>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</si>
  <si>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</si>
  <si>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</si>
  <si>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</si>
  <si>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</si>
  <si>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</si>
  <si>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</si>
  <si>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</si>
  <si>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</si>
  <si>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</si>
  <si>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</si>
  <si>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</si>
  <si>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</si>
  <si>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</si>
  <si>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</si>
  <si>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</si>
  <si>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</si>
  <si>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</si>
  <si>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</si>
  <si>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</si>
  <si>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</si>
  <si>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</si>
  <si>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</si>
  <si>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</si>
  <si>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</si>
  <si>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</si>
  <si>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</si>
  <si>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</si>
  <si>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</si>
  <si>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</si>
  <si>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</si>
  <si>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</si>
  <si>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</si>
  <si>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</si>
  <si>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</si>
  <si>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</si>
  <si>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</si>
  <si>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</si>
  <si>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</si>
  <si>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</si>
  <si>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</si>
  <si>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</si>
  <si>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</si>
  <si>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</si>
  <si>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Наименование доходов</t>
  </si>
  <si>
    <t>Код дохода по бюджетной классификации</t>
  </si>
  <si>
    <t xml:space="preserve">  НАЛОГОВЫЕ И НЕНАЛОГОВЫЕ ДОХОДЫ</t>
  </si>
  <si>
    <t>012 1 00 00000 00 0000 000</t>
  </si>
  <si>
    <t xml:space="preserve">  ГОСУДАРСТВЕННАЯ ПОШЛИНА</t>
  </si>
  <si>
    <t>012 1 08 00000 00 0000 000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</si>
  <si>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</si>
  <si>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012 1 08 04000 01 0000 110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</si>
  <si>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</si>
  <si>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012 1 08 04020 01 0000 110</t>
  </si>
  <si>
    <t>-</t>
  </si>
  <si>
    <t xml:space="preserve">  БЕЗВОЗМЕЗДНЫЕ ПОСТУПЛЕНИЯ</t>
  </si>
  <si>
    <t>012 2 00 00000 00 0000 000</t>
  </si>
  <si>
    <t xml:space="preserve">  БЕЗВОЗМЕЗДНЫЕ ПОСТУПЛЕНИЯ ОТ ДРУГИХ БЮДЖЕТОВ БЮДЖЕТНОЙ СИСТЕМЫ РОССИЙСКОЙ ФЕДЕРАЦИИ</t>
  </si>
  <si>
    <t>012 2 02 00000 00 0000 000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</si>
  <si>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</si>
  <si>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</si>
  <si>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</si>
  <si>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</si>
  <si>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</si>
  <si>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</si>
  <si>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</si>
  <si>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</si>
  <si>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</si>
  <si>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</si>
  <si>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</si>
  <si>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</si>
  <si>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</si>
  <si>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</si>
  <si>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</si>
  <si>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</si>
  <si>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</si>
  <si>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</si>
  <si>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</si>
  <si>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</si>
  <si>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</si>
  <si>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</si>
  <si>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</si>
  <si>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</si>
  <si>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</si>
  <si>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</si>
  <si>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</si>
  <si>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</si>
  <si>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</si>
  <si>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</si>
  <si>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</si>
  <si>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</si>
  <si>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</si>
  <si>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</si>
  <si>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</si>
  <si>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</si>
  <si>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</si>
  <si>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</si>
  <si>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</si>
  <si>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</si>
  <si>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</si>
  <si>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</si>
  <si>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Приложение №2                   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</si>
  <si>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</si>
  <si>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</si>
  <si>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</si>
  <si>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</si>
  <si>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</si>
  <si>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</si>
  <si>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</si>
  <si>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</si>
  <si>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</si>
  <si>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</si>
  <si>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</si>
  <si>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</si>
  <si>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</si>
  <si>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</si>
  <si>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</si>
  <si>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</si>
  <si>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</si>
  <si>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</si>
  <si>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</si>
  <si>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</si>
  <si>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</si>
  <si>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>24 0 00 00000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</si>
  <si>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</si>
  <si>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</si>
  <si>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</si>
  <si>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</si>
  <si>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</si>
  <si>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</si>
  <si>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</si>
  <si>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</si>
  <si>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</si>
  <si>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</si>
  <si>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</si>
  <si>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</si>
  <si>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</si>
  <si>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</si>
  <si>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</si>
  <si>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</si>
  <si>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</si>
  <si>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</si>
  <si>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</si>
  <si>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</si>
  <si>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</si>
  <si>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Доходы бюджета - всего</t>
  </si>
  <si>
    <t>в том числе: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</si>
  <si>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</si>
  <si>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 Земельный налог с организаций, обладающих земельным участком, расположенным в границах сельских поселений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</si>
  <si>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</si>
  <si>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</si>
  <si>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</si>
  <si>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</si>
  <si>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</si>
  <si>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</si>
  <si>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</si>
  <si>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</si>
  <si>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</si>
  <si>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</si>
  <si>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</si>
  <si>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</si>
  <si>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</si>
  <si>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</si>
  <si>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</si>
  <si>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</si>
  <si>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</si>
  <si>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</si>
  <si>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</si>
  <si>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</si>
  <si>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</si>
  <si>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</si>
  <si>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</si>
  <si>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</si>
  <si>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</si>
  <si>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</si>
  <si>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</si>
  <si>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</si>
  <si>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</si>
  <si>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</si>
  <si>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</si>
  <si>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</si>
  <si>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</si>
  <si>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</si>
  <si>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</si>
  <si>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</si>
  <si>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</si>
  <si>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</si>
  <si>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</si>
  <si>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</si>
  <si>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</si>
  <si>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</si>
  <si>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</si>
  <si>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</si>
  <si>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</si>
  <si>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</si>
  <si>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</si>
  <si>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</si>
  <si>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</si>
  <si>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</si>
  <si>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</si>
  <si>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</si>
  <si>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</si>
  <si>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>15 0 00 00000</t>
  </si>
  <si>
    <t>15 0 01 00000</t>
  </si>
  <si>
    <t>Приложение №3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</si>
  <si>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</si>
  <si>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</si>
  <si>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</si>
  <si>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№4</t>
  </si>
  <si>
    <t>012 2 02 10000 00 0000 150</t>
  </si>
  <si>
    <t>012 2 02 20000 00 0000 150</t>
  </si>
  <si>
    <t>012 2 02 29999 00 0000 150</t>
  </si>
  <si>
    <t>012 2 02 29999 10 0000 150</t>
  </si>
  <si>
    <t>012 2 02 30000 00 0000 150</t>
  </si>
  <si>
    <t>012 2 02 35118 00 0000 150</t>
  </si>
  <si>
    <t>012 2 02 35118 10 0000 150</t>
  </si>
  <si>
    <t>012 2 02 35250 00 0000 150</t>
  </si>
  <si>
    <t>012 2 02 35250 10 0000 150</t>
  </si>
  <si>
    <t>012 2 02 40000 00 0000 150</t>
  </si>
  <si>
    <t>012 2 02 40014 00 0000 150</t>
  </si>
  <si>
    <t>012 2 02 40014 10 0000 150</t>
  </si>
  <si>
    <t>100 1 03 02231 01 0000 110</t>
  </si>
  <si>
    <t>100 1 03 02241 01 0000 110</t>
  </si>
  <si>
    <t>100 1 03 02251 01 0000 110</t>
  </si>
  <si>
    <t>100 1 03 02261 01 0000 110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</si>
  <si>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</si>
  <si>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</si>
  <si>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</si>
  <si>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</si>
  <si>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</si>
  <si>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</si>
  <si>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</si>
  <si>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</si>
  <si>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</si>
  <si>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</si>
  <si>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</si>
  <si>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</si>
  <si>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</si>
  <si>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</si>
  <si>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</si>
  <si>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</si>
  <si>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</si>
  <si>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</si>
  <si>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</si>
  <si>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</si>
  <si>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</si>
  <si>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</si>
  <si>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</si>
  <si>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012 2 02 16001 00 0000 150</t>
  </si>
  <si>
    <t>012 2 02 16001 10 0000 150</t>
  </si>
  <si>
    <t>012 2 02 30024 00 0000 150</t>
  </si>
  <si>
    <t>012 2 02 30024 10 0000 150</t>
  </si>
  <si>
    <t>182 1 01 02010 01 1000 110</t>
  </si>
  <si>
    <t>182 1 01 02010 01 2100 110</t>
  </si>
  <si>
    <t>182 1 01 02030 01 1000 110</t>
  </si>
  <si>
    <t>182 1 06 01030 10 1000 110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</si>
  <si>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</si>
  <si>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</si>
  <si>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</si>
  <si>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</si>
  <si>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</si>
  <si>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</si>
  <si>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</si>
  <si>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</si>
  <si>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</si>
  <si>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</si>
  <si>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27 0 00 00000</t>
  </si>
  <si>
    <t>27 0 01  00000</t>
  </si>
  <si>
    <t>27 0 01  10000</t>
  </si>
  <si>
    <t>27 0 01 10000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</si>
  <si>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</si>
  <si>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</si>
  <si>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</si>
  <si>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</si>
  <si>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</si>
  <si>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</si>
  <si>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</si>
  <si>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27 0 01 71200</t>
  </si>
  <si>
    <t>к отчету об исполнении местного бюджета</t>
  </si>
  <si>
    <t>муниципального образования Орджоникидзевский сельсовет</t>
  </si>
  <si>
    <t>исполнено</t>
  </si>
  <si>
    <t xml:space="preserve">  Субвенции бюджетам на оплату жилищно-коммунальных услуг отдельным категориям граждан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</si>
  <si>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</si>
  <si>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</si>
  <si>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</si>
  <si>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</si>
  <si>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x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</si>
  <si>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</si>
  <si>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</si>
  <si>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17 0 00 00000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</si>
  <si>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</si>
  <si>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</si>
  <si>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</si>
  <si>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</si>
  <si>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</si>
  <si>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</si>
  <si>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Благоустройство парковой территории мемориального комплекса в селе Орджоникидзевское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</si>
  <si>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</si>
  <si>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</si>
  <si>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</si>
  <si>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</si>
  <si>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 «Адресная социальная  поддержка нетрудоспособного населения и семей с детьми в 2021-2023годы»</t>
  </si>
  <si>
    <t>к  отчету об исполнении местного бюджета</t>
  </si>
  <si>
    <t xml:space="preserve">Наименование </t>
  </si>
  <si>
    <t>Штатная численность</t>
  </si>
  <si>
    <t>Фактические затраты на их денежное содержание, тыс. руб.</t>
  </si>
  <si>
    <t>Всего</t>
  </si>
  <si>
    <t>в т.ч. лиц, замещающих  муниципальные  должности, лиц замещающих должности муниципальной службы</t>
  </si>
  <si>
    <t>ОБЩЕГОСУДАРСТВЕННЫЕ ВОПРОСЫ, всего</t>
  </si>
  <si>
    <t>Глава   Орджоникидзевского  сельсовета</t>
  </si>
  <si>
    <t>Администрация   Орджоникидзевского  сельсовета</t>
  </si>
  <si>
    <t>КУЛЬТУРА, всего</t>
  </si>
  <si>
    <t>Деятельность подведомственных учреждений (СДК)</t>
  </si>
  <si>
    <t>Приложение 6</t>
  </si>
  <si>
    <t>Источники  финансирования дефицита местного бюджета муниципального образования Орджоникидзевский  сельсовет в 2022 году</t>
  </si>
  <si>
    <t>на 2022год</t>
  </si>
  <si>
    <t>Доходы местного бюджета муниципального образования Орджоникидзевский сельсовет по группам, подгруппам и статьям кодов классификации доходов бюджетов Российской Федерации на 2022 год</t>
  </si>
  <si>
    <t xml:space="preserve">  Прочие дотации</t>
  </si>
  <si>
    <t xml:space="preserve">  Прочие дотации бюджетам сельских поселений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</si>
  <si>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</si>
  <si>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</si>
  <si>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012 2 02 19999 00 0000 150</t>
  </si>
  <si>
    <t>012 2 02 19999 10 0000 150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</si>
  <si>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2022 год </t>
  </si>
  <si>
    <t>Утвержденные бюджетные назначения  на 2022г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</si>
  <si>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</si>
  <si>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</si>
  <si>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</si>
  <si>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</si>
  <si>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</si>
  <si>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</si>
  <si>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</si>
  <si>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30 0 01 00000</t>
  </si>
  <si>
    <t>30 0 01 02300</t>
  </si>
  <si>
    <t>Муниципальная программа "Бурение скважин для водоснабжения общего пользования с.Орджоникидзевское на 2022г."</t>
  </si>
  <si>
    <t xml:space="preserve">Организация водоснабжения населения в границах поселения с.Орджоникидзевского </t>
  </si>
  <si>
    <t>Мероприятия направленные на обеспечение водоснабжением населения с.Орджоникидзевского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</si>
  <si>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</si>
  <si>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</si>
  <si>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</si>
  <si>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</si>
  <si>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</si>
  <si>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Другие вопросы в области окружающей среды</t>
  </si>
  <si>
    <t>Муниципальная программа"Ликвидация мест несанкционированного размещения твердых коммунальных отходов на 2022г»"</t>
  </si>
  <si>
    <t>Обеспечение ликвидации мест несанкционированного размещения твердых коммунальных отходов</t>
  </si>
  <si>
    <t>Мероприятия направленные на ликвидацию мест несанкционированного размещения твердых коммунальных отходов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</si>
  <si>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</si>
  <si>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</si>
  <si>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>24 0 01 00000</t>
  </si>
  <si>
    <t>25 0 00 00000</t>
  </si>
  <si>
    <t>25 0 01 00000</t>
  </si>
  <si>
    <t>25 0 01 14100</t>
  </si>
  <si>
    <t xml:space="preserve">04 </t>
  </si>
  <si>
    <t>06</t>
  </si>
  <si>
    <t>28 0 00 00000</t>
  </si>
  <si>
    <t>28 0 01 00000</t>
  </si>
  <si>
    <t>28 0 01 S3420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</si>
  <si>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</si>
  <si>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</si>
  <si>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</si>
  <si>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Ведомственная структура расходов местного бюджета муниципального образования Орджоникидзевский   сельсовет за 2022г</t>
  </si>
  <si>
    <t>раздел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</si>
  <si>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</si>
  <si>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Сумма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</si>
  <si>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</si>
  <si>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программа"Создание и обустройство Мемориального комплекса в селе Орджоникидзевское на 2022г»"</t>
  </si>
  <si>
    <t>15</t>
  </si>
  <si>
    <t xml:space="preserve"> на 2022 год</t>
  </si>
  <si>
    <t>за 1 полугодие 2022г</t>
  </si>
  <si>
    <t>012 2 02 49999 00 0000 150</t>
  </si>
  <si>
    <t>012 2 02 49999 10 0000 150</t>
  </si>
  <si>
    <t>182 1 01 02010 01 3000 110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</si>
  <si>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</si>
  <si>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</si>
  <si>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</si>
  <si>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Исполнение за 1 полугодие 2022года</t>
  </si>
  <si>
    <t xml:space="preserve">Сведения о  численности выборных должностных лиц, лиц, замещающих муниципальные должности, лиц замещающих должности муниципальной службы, работников муниципальных учреждений  муниципального  образования Орджоникидзевский   сельсовет и о фактических затратах на их денежное содержание за 1 полугодие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</si>
</sst>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8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Arial Cyr"/>
      <family val="0"/>
    </font>
    <font>
      <sz val="9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45" fillId="0" borderId="1">
      <alignment horizontal="right" shrinkToFit="1"/>
      <protection/>
    </xf>
    <xf numFmtId="4" fontId="45" fillId="0" borderId="1">
      <alignment horizontal="right" shrinkToFit="1"/>
      <protection/>
    </xf>
    <xf numFmtId="0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 horizontal="left"/>
      <protection/>
    </xf>
    <xf numFmtId="0" fontId="47" fillId="0" borderId="2">
      <alignment horizontal="center"/>
      <protection/>
    </xf>
    <xf numFmtId="0" fontId="45" fillId="0" borderId="1">
      <alignment horizontal="center" vertical="top" wrapText="1"/>
      <protection/>
    </xf>
    <xf numFmtId="0" fontId="45" fillId="0" borderId="1">
      <alignment horizontal="center" vertical="center"/>
      <protection/>
    </xf>
    <xf numFmtId="0" fontId="45" fillId="0" borderId="3">
      <alignment horizontal="left" wrapText="1"/>
      <protection/>
    </xf>
    <xf numFmtId="0" fontId="45" fillId="0" borderId="4">
      <alignment horizontal="left" wrapText="1"/>
      <protection/>
    </xf>
    <xf numFmtId="0" fontId="45" fillId="0" borderId="5">
      <alignment horizontal="left" wrapText="1" indent="2"/>
      <protection/>
    </xf>
    <xf numFmtId="0" fontId="48" fillId="0" borderId="0">
      <alignment/>
      <protection/>
    </xf>
    <xf numFmtId="0" fontId="45" fillId="0" borderId="2">
      <alignment horizontal="left" wrapText="1"/>
      <protection/>
    </xf>
    <xf numFmtId="0" fontId="45" fillId="0" borderId="6">
      <alignment horizontal="left" wrapText="1"/>
      <protection/>
    </xf>
    <xf numFmtId="0" fontId="45" fillId="0" borderId="7">
      <alignment horizontal="left"/>
      <protection/>
    </xf>
    <xf numFmtId="0" fontId="45" fillId="0" borderId="8">
      <alignment horizontal="center" vertical="center"/>
      <protection/>
    </xf>
    <xf numFmtId="49" fontId="45" fillId="0" borderId="9">
      <alignment horizontal="center" wrapText="1"/>
      <protection/>
    </xf>
    <xf numFmtId="49" fontId="45" fillId="0" borderId="10">
      <alignment horizontal="center" shrinkToFit="1"/>
      <protection/>
    </xf>
    <xf numFmtId="49" fontId="45" fillId="0" borderId="11">
      <alignment horizontal="center" shrinkToFit="1"/>
      <protection/>
    </xf>
    <xf numFmtId="0" fontId="49" fillId="0" borderId="0">
      <alignment/>
      <protection/>
    </xf>
    <xf numFmtId="49" fontId="45" fillId="0" borderId="12">
      <alignment horizontal="center"/>
      <protection/>
    </xf>
    <xf numFmtId="49" fontId="45" fillId="0" borderId="13">
      <alignment horizontal="center"/>
      <protection/>
    </xf>
    <xf numFmtId="49" fontId="45" fillId="0" borderId="14">
      <alignment horizontal="center"/>
      <protection/>
    </xf>
    <xf numFmtId="49" fontId="45" fillId="0" borderId="0">
      <alignment/>
      <protection/>
    </xf>
    <xf numFmtId="49" fontId="45" fillId="0" borderId="7">
      <alignment/>
      <protection/>
    </xf>
    <xf numFmtId="49" fontId="45" fillId="0" borderId="1">
      <alignment horizontal="center" vertical="top" wrapText="1"/>
      <protection/>
    </xf>
    <xf numFmtId="49" fontId="45" fillId="0" borderId="8">
      <alignment horizontal="center" vertical="center"/>
      <protection/>
    </xf>
    <xf numFmtId="4" fontId="45" fillId="0" borderId="12">
      <alignment horizontal="right" shrinkToFit="1"/>
      <protection/>
    </xf>
    <xf numFmtId="4" fontId="45" fillId="0" borderId="13">
      <alignment horizontal="right" shrinkToFit="1"/>
      <protection/>
    </xf>
    <xf numFmtId="4" fontId="45" fillId="0" borderId="14">
      <alignment horizontal="right" shrinkToFit="1"/>
      <protection/>
    </xf>
    <xf numFmtId="0" fontId="49" fillId="0" borderId="15">
      <alignment/>
      <protection/>
    </xf>
    <xf numFmtId="0" fontId="45" fillId="0" borderId="16">
      <alignment horizontal="right"/>
      <protection/>
    </xf>
    <xf numFmtId="49" fontId="45" fillId="0" borderId="16">
      <alignment horizontal="right" vertical="center"/>
      <protection/>
    </xf>
    <xf numFmtId="49" fontId="45" fillId="0" borderId="16">
      <alignment horizontal="right"/>
      <protection/>
    </xf>
    <xf numFmtId="49" fontId="45" fillId="0" borderId="16">
      <alignment/>
      <protection/>
    </xf>
    <xf numFmtId="0" fontId="45" fillId="0" borderId="2">
      <alignment horizontal="center"/>
      <protection/>
    </xf>
    <xf numFmtId="0" fontId="45" fillId="0" borderId="8">
      <alignment horizontal="center"/>
      <protection/>
    </xf>
    <xf numFmtId="49" fontId="45" fillId="0" borderId="17">
      <alignment horizontal="center"/>
      <protection/>
    </xf>
    <xf numFmtId="174" fontId="45" fillId="0" borderId="18">
      <alignment horizontal="center"/>
      <protection/>
    </xf>
    <xf numFmtId="49" fontId="45" fillId="0" borderId="18">
      <alignment horizontal="center" vertical="center"/>
      <protection/>
    </xf>
    <xf numFmtId="49" fontId="45" fillId="0" borderId="18">
      <alignment horizontal="center"/>
      <protection/>
    </xf>
    <xf numFmtId="49" fontId="45" fillId="0" borderId="19">
      <alignment horizontal="center"/>
      <protection/>
    </xf>
    <xf numFmtId="0" fontId="50" fillId="0" borderId="0">
      <alignment horizontal="right"/>
      <protection/>
    </xf>
    <xf numFmtId="0" fontId="50" fillId="0" borderId="20">
      <alignment horizontal="right"/>
      <protection/>
    </xf>
    <xf numFmtId="0" fontId="50" fillId="0" borderId="21">
      <alignment horizontal="right"/>
      <protection/>
    </xf>
    <xf numFmtId="0" fontId="47" fillId="0" borderId="2">
      <alignment horizontal="center"/>
      <protection/>
    </xf>
    <xf numFmtId="0" fontId="46" fillId="0" borderId="22">
      <alignment/>
      <protection/>
    </xf>
    <xf numFmtId="0" fontId="46" fillId="0" borderId="20">
      <alignment/>
      <protection/>
    </xf>
    <xf numFmtId="49" fontId="50" fillId="0" borderId="0">
      <alignment/>
      <protection/>
    </xf>
    <xf numFmtId="0" fontId="47" fillId="0" borderId="0">
      <alignment horizontal="center"/>
      <protection/>
    </xf>
    <xf numFmtId="4" fontId="45" fillId="0" borderId="14">
      <alignment horizontal="right" wrapText="1"/>
      <protection/>
    </xf>
    <xf numFmtId="4" fontId="45" fillId="0" borderId="14">
      <alignment horizontal="right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1" fillId="26" borderId="23" applyNumberFormat="0" applyAlignment="0" applyProtection="0"/>
    <xf numFmtId="0" fontId="52" fillId="27" borderId="24" applyNumberFormat="0" applyAlignment="0" applyProtection="0"/>
    <xf numFmtId="0" fontId="53" fillId="27" borderId="23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8" applyNumberFormat="0" applyFill="0" applyAlignment="0" applyProtection="0"/>
    <xf numFmtId="0" fontId="59" fillId="28" borderId="2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65" fillId="0" borderId="31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49" fontId="4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46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68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43" fillId="0" borderId="0" xfId="0" applyFont="1" applyFill="1" applyAlignment="1">
      <alignment horizontal="left" vertical="center"/>
    </xf>
    <xf numFmtId="49" fontId="69" fillId="0" borderId="0" xfId="0" applyNumberFormat="1" applyFont="1" applyAlignment="1">
      <alignment horizontal="center"/>
    </xf>
    <xf numFmtId="4" fontId="69" fillId="0" borderId="0" xfId="0" applyNumberFormat="1" applyFont="1" applyAlignment="1">
      <alignment horizontal="center" vertical="center"/>
    </xf>
    <xf numFmtId="0" fontId="69" fillId="0" borderId="0" xfId="0" applyNumberFormat="1" applyFont="1" applyAlignment="1">
      <alignment/>
    </xf>
    <xf numFmtId="3" fontId="6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70" fillId="0" borderId="0" xfId="0" applyNumberFormat="1" applyFont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3" fontId="5" fillId="0" borderId="34" xfId="0" applyNumberFormat="1" applyFont="1" applyBorder="1" applyAlignment="1">
      <alignment horizontal="center" vertical="center" wrapText="1"/>
    </xf>
    <xf numFmtId="173" fontId="5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5" fillId="0" borderId="37" xfId="0" applyNumberFormat="1" applyFont="1" applyBorder="1" applyAlignment="1">
      <alignment horizontal="center" vertical="center" wrapText="1"/>
    </xf>
    <xf numFmtId="173" fontId="5" fillId="0" borderId="32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49" fontId="69" fillId="0" borderId="32" xfId="0" applyNumberFormat="1" applyFont="1" applyFill="1" applyBorder="1" applyAlignment="1">
      <alignment horizontal="center" vertical="center" wrapText="1"/>
    </xf>
    <xf numFmtId="49" fontId="71" fillId="0" borderId="32" xfId="0" applyNumberFormat="1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vertical="top" wrapText="1"/>
    </xf>
    <xf numFmtId="0" fontId="71" fillId="0" borderId="32" xfId="0" applyFont="1" applyFill="1" applyBorder="1" applyAlignment="1">
      <alignment vertical="top" wrapText="1"/>
    </xf>
    <xf numFmtId="0" fontId="72" fillId="0" borderId="0" xfId="0" applyFont="1" applyFill="1" applyAlignment="1">
      <alignment horizontal="left" vertical="top"/>
    </xf>
    <xf numFmtId="0" fontId="72" fillId="0" borderId="0" xfId="0" applyFont="1" applyFill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0" fontId="68" fillId="0" borderId="33" xfId="0" applyFont="1" applyFill="1" applyBorder="1" applyAlignment="1">
      <alignment horizontal="left" vertical="top" wrapText="1"/>
    </xf>
    <xf numFmtId="0" fontId="72" fillId="0" borderId="33" xfId="0" applyFont="1" applyFill="1" applyBorder="1" applyAlignment="1">
      <alignment horizontal="left" vertical="top" wrapText="1"/>
    </xf>
    <xf numFmtId="4" fontId="72" fillId="0" borderId="0" xfId="0" applyNumberFormat="1" applyFont="1" applyFill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4" fontId="72" fillId="0" borderId="32" xfId="0" applyNumberFormat="1" applyFont="1" applyFill="1" applyBorder="1" applyAlignment="1">
      <alignment horizontal="center" vertical="center" wrapText="1"/>
    </xf>
    <xf numFmtId="4" fontId="68" fillId="0" borderId="32" xfId="0" applyNumberFormat="1" applyFont="1" applyFill="1" applyBorder="1" applyAlignment="1">
      <alignment horizontal="center" vertical="center" wrapText="1"/>
    </xf>
    <xf numFmtId="4" fontId="46" fillId="0" borderId="32" xfId="33" applyNumberFormat="1" applyFont="1" applyBorder="1" applyAlignment="1" applyProtection="1">
      <alignment horizontal="center" vertical="center" shrinkToFit="1"/>
      <protection/>
    </xf>
    <xf numFmtId="4" fontId="46" fillId="0" borderId="32" xfId="60" applyNumberFormat="1" applyFont="1" applyBorder="1" applyAlignment="1" applyProtection="1">
      <alignment horizontal="center" vertical="center" shrinkToFit="1"/>
      <protection/>
    </xf>
    <xf numFmtId="4" fontId="46" fillId="0" borderId="35" xfId="60" applyNumberFormat="1" applyFont="1" applyBorder="1" applyAlignment="1" applyProtection="1">
      <alignment horizontal="center" vertical="center" shrinkToFit="1"/>
      <protection/>
    </xf>
    <xf numFmtId="4" fontId="73" fillId="0" borderId="35" xfId="61" applyNumberFormat="1" applyFont="1" applyBorder="1" applyAlignment="1" applyProtection="1">
      <alignment horizontal="center" vertical="center" shrinkToFit="1"/>
      <protection/>
    </xf>
    <xf numFmtId="4" fontId="4" fillId="0" borderId="38" xfId="0" applyNumberFormat="1" applyFont="1" applyBorder="1" applyAlignment="1">
      <alignment horizontal="center" vertical="center" wrapText="1"/>
    </xf>
    <xf numFmtId="4" fontId="68" fillId="0" borderId="35" xfId="0" applyNumberFormat="1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vertical="top" wrapText="1"/>
    </xf>
    <xf numFmtId="4" fontId="72" fillId="0" borderId="35" xfId="0" applyNumberFormat="1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vertical="top" wrapText="1"/>
    </xf>
    <xf numFmtId="0" fontId="74" fillId="0" borderId="32" xfId="0" applyFont="1" applyFill="1" applyBorder="1" applyAlignment="1">
      <alignment vertical="top" wrapText="1"/>
    </xf>
    <xf numFmtId="49" fontId="58" fillId="0" borderId="32" xfId="0" applyNumberFormat="1" applyFont="1" applyFill="1" applyBorder="1" applyAlignment="1">
      <alignment wrapText="1"/>
    </xf>
    <xf numFmtId="49" fontId="71" fillId="0" borderId="32" xfId="0" applyNumberFormat="1" applyFont="1" applyFill="1" applyBorder="1" applyAlignment="1">
      <alignment horizontal="left" vertical="center" wrapText="1"/>
    </xf>
    <xf numFmtId="0" fontId="71" fillId="0" borderId="32" xfId="0" applyFont="1" applyFill="1" applyBorder="1" applyAlignment="1">
      <alignment vertical="center" wrapText="1"/>
    </xf>
    <xf numFmtId="0" fontId="58" fillId="0" borderId="32" xfId="0" applyFont="1" applyFill="1" applyBorder="1" applyAlignment="1">
      <alignment wrapText="1"/>
    </xf>
    <xf numFmtId="0" fontId="75" fillId="0" borderId="32" xfId="0" applyFont="1" applyFill="1" applyBorder="1" applyAlignment="1">
      <alignment vertical="top" wrapText="1"/>
    </xf>
    <xf numFmtId="49" fontId="71" fillId="0" borderId="32" xfId="0" applyNumberFormat="1" applyFont="1" applyFill="1" applyBorder="1" applyAlignment="1">
      <alignment vertical="top" wrapText="1"/>
    </xf>
    <xf numFmtId="49" fontId="58" fillId="0" borderId="32" xfId="0" applyNumberFormat="1" applyFont="1" applyFill="1" applyBorder="1" applyAlignment="1">
      <alignment horizontal="left" vertical="center" wrapText="1"/>
    </xf>
    <xf numFmtId="0" fontId="71" fillId="0" borderId="32" xfId="0" applyFont="1" applyFill="1" applyBorder="1" applyAlignment="1">
      <alignment vertical="justify"/>
    </xf>
    <xf numFmtId="0" fontId="75" fillId="0" borderId="32" xfId="0" applyFont="1" applyFill="1" applyBorder="1" applyAlignment="1">
      <alignment horizontal="center" vertical="top" wrapText="1"/>
    </xf>
    <xf numFmtId="49" fontId="43" fillId="0" borderId="32" xfId="0" applyNumberFormat="1" applyFont="1" applyFill="1" applyBorder="1" applyAlignment="1">
      <alignment horizontal="center" vertical="center" wrapText="1"/>
    </xf>
    <xf numFmtId="49" fontId="69" fillId="0" borderId="32" xfId="0" applyNumberFormat="1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 wrapText="1"/>
    </xf>
    <xf numFmtId="0" fontId="72" fillId="0" borderId="32" xfId="0" applyFont="1" applyFill="1" applyBorder="1" applyAlignment="1">
      <alignment vertical="justify"/>
    </xf>
    <xf numFmtId="0" fontId="0" fillId="0" borderId="0" xfId="0" applyAlignment="1">
      <alignment horizontal="center"/>
    </xf>
    <xf numFmtId="0" fontId="71" fillId="0" borderId="33" xfId="0" applyFont="1" applyFill="1" applyBorder="1" applyAlignment="1">
      <alignment vertical="top" wrapText="1"/>
    </xf>
    <xf numFmtId="49" fontId="71" fillId="0" borderId="33" xfId="0" applyNumberFormat="1" applyFont="1" applyFill="1" applyBorder="1" applyAlignment="1">
      <alignment vertical="top" wrapText="1"/>
    </xf>
    <xf numFmtId="0" fontId="71" fillId="0" borderId="33" xfId="107" applyFont="1" applyFill="1" applyBorder="1" applyAlignment="1">
      <alignment horizontal="left" vertical="top" wrapText="1"/>
      <protection/>
    </xf>
    <xf numFmtId="0" fontId="71" fillId="0" borderId="33" xfId="0" applyFont="1" applyFill="1" applyBorder="1" applyAlignment="1">
      <alignment horizontal="left" vertical="top" wrapText="1"/>
    </xf>
    <xf numFmtId="0" fontId="58" fillId="0" borderId="33" xfId="0" applyFont="1" applyFill="1" applyBorder="1" applyAlignment="1">
      <alignment horizontal="left" vertical="top" wrapText="1"/>
    </xf>
    <xf numFmtId="49" fontId="58" fillId="0" borderId="33" xfId="0" applyNumberFormat="1" applyFont="1" applyFill="1" applyBorder="1" applyAlignment="1">
      <alignment horizontal="left" vertical="top" wrapText="1"/>
    </xf>
    <xf numFmtId="49" fontId="43" fillId="0" borderId="33" xfId="0" applyNumberFormat="1" applyFont="1" applyFill="1" applyBorder="1" applyAlignment="1">
      <alignment horizontal="left" vertical="top" wrapText="1"/>
    </xf>
    <xf numFmtId="0" fontId="72" fillId="0" borderId="33" xfId="0" applyFont="1" applyFill="1" applyBorder="1" applyAlignment="1">
      <alignment horizontal="left" vertical="top"/>
    </xf>
    <xf numFmtId="0" fontId="58" fillId="0" borderId="39" xfId="0" applyFont="1" applyFill="1" applyBorder="1" applyAlignment="1">
      <alignment horizontal="left" vertical="top"/>
    </xf>
    <xf numFmtId="0" fontId="58" fillId="0" borderId="36" xfId="0" applyFont="1" applyFill="1" applyBorder="1" applyAlignment="1">
      <alignment horizontal="center" vertical="center"/>
    </xf>
    <xf numFmtId="49" fontId="58" fillId="0" borderId="36" xfId="0" applyNumberFormat="1" applyFont="1" applyFill="1" applyBorder="1" applyAlignment="1">
      <alignment horizontal="center" vertical="center"/>
    </xf>
    <xf numFmtId="4" fontId="76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6" fillId="0" borderId="0" xfId="0" applyNumberFormat="1" applyFont="1" applyAlignment="1">
      <alignment vertical="center" wrapText="1"/>
    </xf>
    <xf numFmtId="0" fontId="0" fillId="0" borderId="0" xfId="0" applyAlignment="1" applyProtection="1">
      <alignment/>
      <protection locked="0"/>
    </xf>
    <xf numFmtId="49" fontId="46" fillId="0" borderId="32" xfId="51" applyNumberFormat="1" applyFont="1" applyBorder="1" applyAlignment="1" applyProtection="1">
      <alignment horizontal="center"/>
      <protection/>
    </xf>
    <xf numFmtId="0" fontId="46" fillId="0" borderId="32" xfId="41" applyNumberFormat="1" applyFont="1" applyBorder="1" applyAlignment="1" applyProtection="1">
      <alignment wrapText="1"/>
      <protection/>
    </xf>
    <xf numFmtId="4" fontId="46" fillId="0" borderId="32" xfId="60" applyNumberFormat="1" applyFont="1" applyBorder="1" applyAlignment="1" applyProtection="1">
      <alignment horizontal="right" shrinkToFit="1"/>
      <protection/>
    </xf>
    <xf numFmtId="49" fontId="46" fillId="0" borderId="32" xfId="52" applyNumberFormat="1" applyFont="1" applyBorder="1" applyAlignment="1" applyProtection="1">
      <alignment horizontal="center"/>
      <protection/>
    </xf>
    <xf numFmtId="0" fontId="46" fillId="0" borderId="32" xfId="42" applyNumberFormat="1" applyFont="1" applyBorder="1" applyAlignment="1" applyProtection="1">
      <alignment wrapText="1"/>
      <protection/>
    </xf>
    <xf numFmtId="4" fontId="46" fillId="0" borderId="32" xfId="61" applyNumberFormat="1" applyFont="1" applyBorder="1" applyAlignment="1" applyProtection="1">
      <alignment horizontal="right" shrinkToFit="1"/>
      <protection/>
    </xf>
    <xf numFmtId="49" fontId="46" fillId="0" borderId="32" xfId="53" applyNumberFormat="1" applyFont="1" applyBorder="1" applyAlignment="1" applyProtection="1">
      <alignment horizontal="center"/>
      <protection/>
    </xf>
    <xf numFmtId="4" fontId="46" fillId="0" borderId="32" xfId="62" applyNumberFormat="1" applyFont="1" applyBorder="1" applyProtection="1">
      <alignment horizontal="right" shrinkToFit="1"/>
      <protection/>
    </xf>
    <xf numFmtId="0" fontId="72" fillId="0" borderId="32" xfId="0" applyFont="1" applyFill="1" applyBorder="1" applyAlignment="1">
      <alignment wrapText="1"/>
    </xf>
    <xf numFmtId="0" fontId="43" fillId="0" borderId="32" xfId="0" applyFont="1" applyFill="1" applyBorder="1" applyAlignment="1">
      <alignment horizontal="center" wrapText="1"/>
    </xf>
    <xf numFmtId="4" fontId="71" fillId="0" borderId="32" xfId="0" applyNumberFormat="1" applyFont="1" applyFill="1" applyBorder="1" applyAlignment="1">
      <alignment horizontal="center" vertical="center" wrapText="1"/>
    </xf>
    <xf numFmtId="4" fontId="69" fillId="0" borderId="32" xfId="0" applyNumberFormat="1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left" vertical="top" wrapText="1"/>
    </xf>
    <xf numFmtId="49" fontId="68" fillId="0" borderId="37" xfId="0" applyNumberFormat="1" applyFont="1" applyFill="1" applyBorder="1" applyAlignment="1">
      <alignment horizontal="center" vertical="center" wrapText="1"/>
    </xf>
    <xf numFmtId="4" fontId="68" fillId="0" borderId="34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left" vertical="top" wrapText="1"/>
    </xf>
    <xf numFmtId="49" fontId="72" fillId="0" borderId="36" xfId="0" applyNumberFormat="1" applyFont="1" applyFill="1" applyBorder="1" applyAlignment="1">
      <alignment horizontal="center" vertical="center" wrapText="1"/>
    </xf>
    <xf numFmtId="4" fontId="72" fillId="0" borderId="38" xfId="0" applyNumberFormat="1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left" vertical="top" wrapText="1"/>
    </xf>
    <xf numFmtId="0" fontId="71" fillId="0" borderId="40" xfId="0" applyFont="1" applyFill="1" applyBorder="1" applyAlignment="1">
      <alignment horizontal="left" vertical="top" wrapText="1"/>
    </xf>
    <xf numFmtId="49" fontId="71" fillId="0" borderId="40" xfId="0" applyNumberFormat="1" applyFont="1" applyFill="1" applyBorder="1" applyAlignment="1">
      <alignment vertical="top" wrapText="1"/>
    </xf>
    <xf numFmtId="49" fontId="58" fillId="0" borderId="40" xfId="0" applyNumberFormat="1" applyFont="1" applyFill="1" applyBorder="1" applyAlignment="1">
      <alignment horizontal="left" vertical="top" wrapText="1"/>
    </xf>
    <xf numFmtId="4" fontId="68" fillId="0" borderId="37" xfId="0" applyNumberFormat="1" applyFont="1" applyFill="1" applyBorder="1" applyAlignment="1">
      <alignment horizontal="center" vertical="center" wrapText="1"/>
    </xf>
    <xf numFmtId="4" fontId="72" fillId="0" borderId="36" xfId="0" applyNumberFormat="1" applyFont="1" applyFill="1" applyBorder="1" applyAlignment="1">
      <alignment horizontal="center" vertical="center" wrapText="1"/>
    </xf>
    <xf numFmtId="49" fontId="43" fillId="0" borderId="41" xfId="0" applyNumberFormat="1" applyFont="1" applyFill="1" applyBorder="1" applyAlignment="1">
      <alignment horizontal="left" vertical="top" wrapText="1"/>
    </xf>
    <xf numFmtId="4" fontId="72" fillId="0" borderId="42" xfId="0" applyNumberFormat="1" applyFont="1" applyFill="1" applyBorder="1" applyAlignment="1">
      <alignment horizontal="center" vertical="center" wrapText="1"/>
    </xf>
    <xf numFmtId="4" fontId="72" fillId="0" borderId="43" xfId="0" applyNumberFormat="1" applyFont="1" applyFill="1" applyBorder="1" applyAlignment="1">
      <alignment horizontal="center" vertical="center" wrapText="1"/>
    </xf>
    <xf numFmtId="173" fontId="5" fillId="0" borderId="43" xfId="0" applyNumberFormat="1" applyFont="1" applyBorder="1" applyAlignment="1">
      <alignment horizontal="center" vertical="center" wrapText="1"/>
    </xf>
    <xf numFmtId="49" fontId="72" fillId="0" borderId="37" xfId="0" applyNumberFormat="1" applyFont="1" applyFill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44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2" xfId="0" applyFont="1" applyFill="1" applyBorder="1" applyAlignment="1">
      <alignment horizontal="center" vertical="top" wrapText="1"/>
    </xf>
    <xf numFmtId="49" fontId="68" fillId="0" borderId="33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vertical="center" wrapText="1"/>
    </xf>
    <xf numFmtId="49" fontId="77" fillId="0" borderId="32" xfId="0" applyNumberFormat="1" applyFont="1" applyFill="1" applyBorder="1" applyAlignment="1">
      <alignment wrapText="1"/>
    </xf>
    <xf numFmtId="0" fontId="68" fillId="0" borderId="36" xfId="0" applyFont="1" applyFill="1" applyBorder="1" applyAlignment="1">
      <alignment vertical="top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49" fontId="71" fillId="0" borderId="33" xfId="0" applyNumberFormat="1" applyFont="1" applyFill="1" applyBorder="1" applyAlignment="1">
      <alignment horizontal="center" vertical="center" wrapText="1"/>
    </xf>
    <xf numFmtId="49" fontId="69" fillId="0" borderId="3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top" wrapText="1"/>
    </xf>
    <xf numFmtId="49" fontId="72" fillId="0" borderId="40" xfId="0" applyNumberFormat="1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wrapText="1"/>
    </xf>
    <xf numFmtId="4" fontId="71" fillId="0" borderId="35" xfId="0" applyNumberFormat="1" applyFont="1" applyFill="1" applyBorder="1" applyAlignment="1">
      <alignment horizontal="center" vertical="center" wrapText="1"/>
    </xf>
    <xf numFmtId="4" fontId="69" fillId="0" borderId="35" xfId="0" applyNumberFormat="1" applyFont="1" applyFill="1" applyBorder="1" applyAlignment="1">
      <alignment horizontal="center" vertical="center" wrapText="1"/>
    </xf>
    <xf numFmtId="3" fontId="69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" fontId="68" fillId="0" borderId="36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wrapText="1"/>
    </xf>
    <xf numFmtId="0" fontId="75" fillId="0" borderId="33" xfId="0" applyFont="1" applyFill="1" applyBorder="1" applyAlignment="1">
      <alignment horizontal="center" vertical="top" wrapText="1"/>
    </xf>
    <xf numFmtId="0" fontId="69" fillId="0" borderId="33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75" fillId="0" borderId="33" xfId="0" applyFont="1" applyFill="1" applyBorder="1" applyAlignment="1">
      <alignment vertical="top" wrapText="1"/>
    </xf>
    <xf numFmtId="0" fontId="74" fillId="0" borderId="33" xfId="0" applyFont="1" applyFill="1" applyBorder="1" applyAlignment="1">
      <alignment vertical="top" wrapText="1"/>
    </xf>
    <xf numFmtId="49" fontId="58" fillId="0" borderId="33" xfId="0" applyNumberFormat="1" applyFont="1" applyFill="1" applyBorder="1" applyAlignment="1">
      <alignment wrapText="1"/>
    </xf>
    <xf numFmtId="0" fontId="71" fillId="0" borderId="33" xfId="0" applyFont="1" applyFill="1" applyBorder="1" applyAlignment="1">
      <alignment vertical="center" wrapText="1"/>
    </xf>
    <xf numFmtId="0" fontId="69" fillId="0" borderId="33" xfId="0" applyFont="1" applyFill="1" applyBorder="1" applyAlignment="1">
      <alignment vertical="center" wrapText="1"/>
    </xf>
    <xf numFmtId="0" fontId="58" fillId="0" borderId="33" xfId="0" applyFont="1" applyFill="1" applyBorder="1" applyAlignment="1">
      <alignment wrapText="1"/>
    </xf>
    <xf numFmtId="0" fontId="58" fillId="0" borderId="33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vertical="center" wrapText="1"/>
    </xf>
    <xf numFmtId="49" fontId="77" fillId="0" borderId="33" xfId="0" applyNumberFormat="1" applyFont="1" applyFill="1" applyBorder="1" applyAlignment="1">
      <alignment wrapText="1"/>
    </xf>
    <xf numFmtId="49" fontId="58" fillId="0" borderId="33" xfId="0" applyNumberFormat="1" applyFont="1" applyFill="1" applyBorder="1" applyAlignment="1">
      <alignment horizontal="left" vertical="center" wrapText="1"/>
    </xf>
    <xf numFmtId="0" fontId="72" fillId="0" borderId="33" xfId="0" applyFont="1" applyFill="1" applyBorder="1" applyAlignment="1">
      <alignment vertical="justify"/>
    </xf>
    <xf numFmtId="0" fontId="71" fillId="0" borderId="33" xfId="0" applyFont="1" applyFill="1" applyBorder="1" applyAlignment="1">
      <alignment vertical="justify"/>
    </xf>
    <xf numFmtId="0" fontId="68" fillId="0" borderId="39" xfId="0" applyFont="1" applyFill="1" applyBorder="1" applyAlignment="1">
      <alignment vertical="top" wrapText="1"/>
    </xf>
    <xf numFmtId="49" fontId="5" fillId="0" borderId="36" xfId="0" applyNumberFormat="1" applyFont="1" applyFill="1" applyBorder="1" applyAlignment="1">
      <alignment horizontal="center" vertical="center" wrapText="1"/>
    </xf>
    <xf numFmtId="4" fontId="68" fillId="0" borderId="38" xfId="0" applyNumberFormat="1" applyFont="1" applyFill="1" applyBorder="1" applyAlignment="1">
      <alignment horizontal="center" vertical="center" wrapText="1"/>
    </xf>
    <xf numFmtId="49" fontId="58" fillId="0" borderId="40" xfId="0" applyNumberFormat="1" applyFont="1" applyFill="1" applyBorder="1" applyAlignment="1">
      <alignment wrapText="1"/>
    </xf>
    <xf numFmtId="4" fontId="72" fillId="0" borderId="37" xfId="0" applyNumberFormat="1" applyFont="1" applyFill="1" applyBorder="1" applyAlignment="1">
      <alignment horizontal="center" vertical="center" wrapText="1"/>
    </xf>
    <xf numFmtId="4" fontId="72" fillId="0" borderId="38" xfId="0" applyNumberFormat="1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vertical="top" wrapText="1"/>
    </xf>
    <xf numFmtId="0" fontId="71" fillId="0" borderId="40" xfId="0" applyFont="1" applyFill="1" applyBorder="1" applyAlignment="1">
      <alignment vertical="top" wrapText="1"/>
    </xf>
    <xf numFmtId="4" fontId="72" fillId="0" borderId="43" xfId="0" applyNumberFormat="1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left" vertical="top" wrapText="1"/>
    </xf>
    <xf numFmtId="0" fontId="72" fillId="0" borderId="46" xfId="0" applyFont="1" applyFill="1" applyBorder="1" applyAlignment="1">
      <alignment horizontal="center" vertical="center" wrapText="1"/>
    </xf>
    <xf numFmtId="49" fontId="72" fillId="0" borderId="46" xfId="0" applyNumberFormat="1" applyFont="1" applyFill="1" applyBorder="1" applyAlignment="1">
      <alignment horizontal="center" vertical="center" wrapText="1"/>
    </xf>
    <xf numFmtId="4" fontId="72" fillId="0" borderId="46" xfId="0" applyNumberFormat="1" applyFont="1" applyFill="1" applyBorder="1" applyAlignment="1">
      <alignment horizontal="center" vertical="center" wrapText="1"/>
    </xf>
    <xf numFmtId="173" fontId="5" fillId="0" borderId="47" xfId="0" applyNumberFormat="1" applyFont="1" applyBorder="1" applyAlignment="1">
      <alignment horizontal="center" vertical="center" wrapText="1"/>
    </xf>
    <xf numFmtId="49" fontId="72" fillId="0" borderId="37" xfId="0" applyNumberFormat="1" applyFont="1" applyFill="1" applyBorder="1" applyAlignment="1">
      <alignment horizontal="center" vertical="center" wrapText="1"/>
    </xf>
    <xf numFmtId="0" fontId="46" fillId="0" borderId="32" xfId="43" applyNumberFormat="1" applyFont="1" applyBorder="1" applyAlignment="1" applyProtection="1">
      <alignment horizontal="left" wrapText="1" indent="2"/>
      <protection/>
    </xf>
    <xf numFmtId="4" fontId="78" fillId="0" borderId="14" xfId="85" applyNumberFormat="1" applyFont="1" applyBorder="1" applyProtection="1">
      <alignment horizontal="right" wrapText="1"/>
      <protection/>
    </xf>
    <xf numFmtId="4" fontId="78" fillId="0" borderId="48" xfId="85" applyNumberFormat="1" applyFont="1" applyBorder="1" applyProtection="1">
      <alignment horizontal="right" wrapText="1"/>
      <protection/>
    </xf>
    <xf numFmtId="4" fontId="76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79" fillId="0" borderId="32" xfId="41" applyNumberFormat="1" applyFont="1" applyBorder="1" applyAlignment="1" applyProtection="1">
      <alignment horizontal="center" vertical="center" wrapText="1"/>
      <protection/>
    </xf>
    <xf numFmtId="0" fontId="79" fillId="0" borderId="32" xfId="41" applyFont="1" applyBorder="1" applyAlignment="1" applyProtection="1">
      <alignment horizontal="center" vertical="center" wrapText="1"/>
      <protection locked="0"/>
    </xf>
    <xf numFmtId="49" fontId="79" fillId="0" borderId="32" xfId="58" applyNumberFormat="1" applyFont="1" applyBorder="1" applyAlignment="1" applyProtection="1">
      <alignment horizontal="center" vertical="top" wrapText="1"/>
      <protection/>
    </xf>
    <xf numFmtId="49" fontId="79" fillId="0" borderId="32" xfId="58" applyFont="1" applyBorder="1" applyAlignment="1">
      <alignment horizontal="center" vertical="top" wrapText="1"/>
      <protection/>
    </xf>
    <xf numFmtId="0" fontId="9" fillId="0" borderId="32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0" fontId="4" fillId="0" borderId="39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7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72" fillId="0" borderId="37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49" fontId="72" fillId="0" borderId="37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72" fillId="0" borderId="40" xfId="0" applyFont="1" applyFill="1" applyBorder="1" applyAlignment="1">
      <alignment horizontal="left" vertical="top" wrapText="1"/>
    </xf>
    <xf numFmtId="0" fontId="72" fillId="0" borderId="4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5"/>
  <cols>
    <col min="1" max="1" width="6.7109375" style="48" customWidth="1"/>
    <col min="2" max="2" width="8.8515625" style="48" customWidth="1"/>
    <col min="3" max="3" width="15.57421875" style="48" customWidth="1"/>
    <col min="4" max="4" width="8.8515625" style="48" customWidth="1"/>
    <col min="5" max="5" width="70.140625" style="47" customWidth="1"/>
    <col min="6" max="7" width="15.00390625" style="31" customWidth="1"/>
    <col min="8" max="8" width="9.140625" style="8" customWidth="1"/>
    <col min="9" max="9" width="11.57421875" style="8" bestFit="1" customWidth="1"/>
    <col min="10" max="10" width="11.57421875" style="8" customWidth="1"/>
    <col min="11" max="16384" width="9.140625" style="8" customWidth="1"/>
  </cols>
  <sheetData>
    <row r="1" spans="1:11" ht="15">
      <c r="A1" s="7"/>
      <c r="B1" s="7"/>
      <c r="C1" s="7"/>
      <c r="D1" s="28"/>
      <c r="E1" s="208" t="s">
        <v>255</v>
      </c>
      <c r="F1" s="208"/>
      <c r="G1" s="208"/>
      <c r="H1" s="50"/>
      <c r="I1" s="50"/>
      <c r="J1" s="50"/>
      <c r="K1" s="50"/>
    </row>
    <row r="2" spans="1:11" ht="19.5" customHeight="1">
      <c r="A2" s="9"/>
      <c r="B2" s="10"/>
      <c r="C2" s="10"/>
      <c r="D2" s="30"/>
      <c r="E2" s="209" t="s">
        <v>329</v>
      </c>
      <c r="F2" s="209"/>
      <c r="G2" s="209"/>
      <c r="H2" s="49"/>
      <c r="I2" s="49"/>
      <c r="J2" s="49"/>
      <c r="K2" s="49"/>
    </row>
    <row r="3" spans="1:11" ht="17.25" customHeight="1">
      <c r="A3" s="9"/>
      <c r="B3" s="10"/>
      <c r="C3" s="10"/>
      <c r="D3" s="30"/>
      <c r="E3" s="209" t="s">
        <v>330</v>
      </c>
      <c r="F3" s="209"/>
      <c r="G3" s="209"/>
      <c r="H3" s="49"/>
      <c r="I3" s="49"/>
      <c r="J3" s="49"/>
      <c r="K3" s="49"/>
    </row>
    <row r="4" spans="1:11" ht="13.5" customHeight="1">
      <c r="A4" s="9"/>
      <c r="B4" s="10"/>
      <c r="C4" s="10"/>
      <c r="D4" s="30"/>
      <c r="E4" s="209" t="s">
        <v>419</v>
      </c>
      <c r="F4" s="209"/>
      <c r="G4" s="209"/>
      <c r="H4" s="49"/>
      <c r="I4" s="49"/>
      <c r="J4" s="49"/>
      <c r="K4" s="49"/>
    </row>
    <row r="5" spans="1:7" s="11" customFormat="1" ht="48.75" customHeight="1">
      <c r="A5" s="206" t="s">
        <v>374</v>
      </c>
      <c r="B5" s="207"/>
      <c r="C5" s="207"/>
      <c r="D5" s="207"/>
      <c r="E5" s="207"/>
      <c r="F5" s="207"/>
      <c r="G5" s="29"/>
    </row>
    <row r="6" spans="1:7" s="11" customFormat="1" ht="15" customHeight="1">
      <c r="A6" s="44"/>
      <c r="B6" s="45"/>
      <c r="C6" s="45"/>
      <c r="D6" s="45"/>
      <c r="E6" s="45"/>
      <c r="F6" s="164"/>
      <c r="G6" s="164"/>
    </row>
    <row r="7" spans="1:7" s="11" customFormat="1" ht="15.75" thickBot="1">
      <c r="A7" s="48"/>
      <c r="B7" s="48"/>
      <c r="C7" s="48"/>
      <c r="D7" s="48"/>
      <c r="E7" s="47"/>
      <c r="F7" s="31"/>
      <c r="G7" s="31"/>
    </row>
    <row r="8" spans="1:7" ht="15.75">
      <c r="A8" s="159" t="s">
        <v>0</v>
      </c>
      <c r="B8" s="200" t="s">
        <v>1</v>
      </c>
      <c r="C8" s="200"/>
      <c r="D8" s="200"/>
      <c r="E8" s="160"/>
      <c r="F8" s="53" t="s">
        <v>204</v>
      </c>
      <c r="G8" s="38" t="s">
        <v>204</v>
      </c>
    </row>
    <row r="9" spans="1:7" s="11" customFormat="1" ht="30">
      <c r="A9" s="149" t="s">
        <v>2</v>
      </c>
      <c r="B9" s="138" t="s">
        <v>3</v>
      </c>
      <c r="C9" s="138" t="s">
        <v>4</v>
      </c>
      <c r="D9" s="138" t="s">
        <v>5</v>
      </c>
      <c r="E9" s="117" t="s">
        <v>6</v>
      </c>
      <c r="F9" s="54" t="s">
        <v>366</v>
      </c>
      <c r="G9" s="39" t="s">
        <v>419</v>
      </c>
    </row>
    <row r="10" spans="1:7" ht="15.75">
      <c r="A10" s="149"/>
      <c r="B10" s="138" t="s">
        <v>2</v>
      </c>
      <c r="C10" s="88"/>
      <c r="D10" s="88"/>
      <c r="E10" s="118"/>
      <c r="F10" s="54" t="s">
        <v>246</v>
      </c>
      <c r="G10" s="39" t="s">
        <v>331</v>
      </c>
    </row>
    <row r="11" spans="1:7" s="12" customFormat="1" ht="18.75">
      <c r="A11" s="148" t="s">
        <v>7</v>
      </c>
      <c r="B11" s="21"/>
      <c r="C11" s="21"/>
      <c r="D11" s="21"/>
      <c r="E11" s="87" t="s">
        <v>9</v>
      </c>
      <c r="F11" s="68">
        <f>F12+F17+F29</f>
        <v>3655625.67</v>
      </c>
      <c r="G11" s="74">
        <f>G12+G17+G29</f>
        <v>2163886.49</v>
      </c>
    </row>
    <row r="12" spans="1:7" s="12" customFormat="1" ht="28.5">
      <c r="A12" s="148" t="s">
        <v>7</v>
      </c>
      <c r="B12" s="21" t="s">
        <v>10</v>
      </c>
      <c r="C12" s="21"/>
      <c r="D12" s="21"/>
      <c r="E12" s="59" t="s">
        <v>11</v>
      </c>
      <c r="F12" s="68">
        <f aca="true" t="shared" si="0" ref="F12:G15">F13</f>
        <v>725300</v>
      </c>
      <c r="G12" s="74">
        <f t="shared" si="0"/>
        <v>403686.17</v>
      </c>
    </row>
    <row r="13" spans="1:7" ht="47.25" customHeight="1">
      <c r="A13" s="148" t="s">
        <v>7</v>
      </c>
      <c r="B13" s="21" t="s">
        <v>10</v>
      </c>
      <c r="C13" s="21" t="s">
        <v>56</v>
      </c>
      <c r="D13" s="21" t="s">
        <v>8</v>
      </c>
      <c r="E13" s="59" t="s">
        <v>53</v>
      </c>
      <c r="F13" s="68">
        <f t="shared" si="0"/>
        <v>725300</v>
      </c>
      <c r="G13" s="74">
        <f t="shared" si="0"/>
        <v>403686.17</v>
      </c>
    </row>
    <row r="14" spans="1:7" ht="42.75">
      <c r="A14" s="148" t="s">
        <v>7</v>
      </c>
      <c r="B14" s="21" t="s">
        <v>10</v>
      </c>
      <c r="C14" s="21" t="s">
        <v>36</v>
      </c>
      <c r="D14" s="21" t="s">
        <v>8</v>
      </c>
      <c r="E14" s="59" t="s">
        <v>154</v>
      </c>
      <c r="F14" s="68">
        <f t="shared" si="0"/>
        <v>725300</v>
      </c>
      <c r="G14" s="74">
        <f t="shared" si="0"/>
        <v>403686.17</v>
      </c>
    </row>
    <row r="15" spans="1:7" ht="18" customHeight="1">
      <c r="A15" s="148" t="s">
        <v>7</v>
      </c>
      <c r="B15" s="21" t="s">
        <v>10</v>
      </c>
      <c r="C15" s="21" t="s">
        <v>155</v>
      </c>
      <c r="D15" s="21" t="s">
        <v>8</v>
      </c>
      <c r="E15" s="59" t="s">
        <v>156</v>
      </c>
      <c r="F15" s="68">
        <f t="shared" si="0"/>
        <v>725300</v>
      </c>
      <c r="G15" s="74">
        <f t="shared" si="0"/>
        <v>403686.17</v>
      </c>
    </row>
    <row r="16" spans="1:7" ht="15.75">
      <c r="A16" s="149" t="s">
        <v>7</v>
      </c>
      <c r="B16" s="138" t="s">
        <v>10</v>
      </c>
      <c r="C16" s="138" t="s">
        <v>155</v>
      </c>
      <c r="D16" s="138" t="s">
        <v>12</v>
      </c>
      <c r="E16" s="75" t="s">
        <v>157</v>
      </c>
      <c r="F16" s="202">
        <v>725300</v>
      </c>
      <c r="G16" s="203">
        <v>403686.17</v>
      </c>
    </row>
    <row r="17" spans="1:7" ht="42.75">
      <c r="A17" s="148" t="s">
        <v>7</v>
      </c>
      <c r="B17" s="21" t="s">
        <v>13</v>
      </c>
      <c r="C17" s="21"/>
      <c r="D17" s="21"/>
      <c r="E17" s="59" t="s">
        <v>14</v>
      </c>
      <c r="F17" s="68">
        <f>F18</f>
        <v>769112.12</v>
      </c>
      <c r="G17" s="74">
        <f>G18</f>
        <v>342518.56</v>
      </c>
    </row>
    <row r="18" spans="1:7" ht="42.75" customHeight="1">
      <c r="A18" s="148" t="s">
        <v>7</v>
      </c>
      <c r="B18" s="21" t="s">
        <v>13</v>
      </c>
      <c r="C18" s="21" t="s">
        <v>56</v>
      </c>
      <c r="D18" s="21" t="s">
        <v>8</v>
      </c>
      <c r="E18" s="59" t="s">
        <v>53</v>
      </c>
      <c r="F18" s="68">
        <f>F19</f>
        <v>769112.12</v>
      </c>
      <c r="G18" s="74">
        <f>G19</f>
        <v>342518.56</v>
      </c>
    </row>
    <row r="19" spans="1:7" ht="42.75">
      <c r="A19" s="148" t="s">
        <v>7</v>
      </c>
      <c r="B19" s="21" t="s">
        <v>13</v>
      </c>
      <c r="C19" s="21" t="s">
        <v>36</v>
      </c>
      <c r="D19" s="21" t="s">
        <v>8</v>
      </c>
      <c r="E19" s="59" t="s">
        <v>54</v>
      </c>
      <c r="F19" s="68">
        <f>F20+F27+F25</f>
        <v>769112.12</v>
      </c>
      <c r="G19" s="74">
        <f>G20+G27+G25</f>
        <v>342518.56</v>
      </c>
    </row>
    <row r="20" spans="1:7" s="11" customFormat="1" ht="18.75" customHeight="1">
      <c r="A20" s="148" t="s">
        <v>7</v>
      </c>
      <c r="B20" s="21" t="s">
        <v>13</v>
      </c>
      <c r="C20" s="21" t="s">
        <v>158</v>
      </c>
      <c r="D20" s="21" t="s">
        <v>8</v>
      </c>
      <c r="E20" s="59" t="s">
        <v>15</v>
      </c>
      <c r="F20" s="68">
        <f>F21+F22+F23+F24</f>
        <v>751000</v>
      </c>
      <c r="G20" s="74">
        <f>G21+G22+G23+G24</f>
        <v>325406.44</v>
      </c>
    </row>
    <row r="21" spans="1:7" ht="23.25" customHeight="1">
      <c r="A21" s="149" t="s">
        <v>7</v>
      </c>
      <c r="B21" s="138" t="s">
        <v>13</v>
      </c>
      <c r="C21" s="138" t="s">
        <v>158</v>
      </c>
      <c r="D21" s="138" t="s">
        <v>12</v>
      </c>
      <c r="E21" s="75" t="s">
        <v>159</v>
      </c>
      <c r="F21" s="67">
        <v>404000</v>
      </c>
      <c r="G21" s="76">
        <v>182127.03</v>
      </c>
    </row>
    <row r="22" spans="1:7" s="11" customFormat="1" ht="33" customHeight="1">
      <c r="A22" s="149" t="s">
        <v>7</v>
      </c>
      <c r="B22" s="138" t="s">
        <v>13</v>
      </c>
      <c r="C22" s="138" t="s">
        <v>158</v>
      </c>
      <c r="D22" s="138" t="s">
        <v>16</v>
      </c>
      <c r="E22" s="77" t="s">
        <v>55</v>
      </c>
      <c r="F22" s="67">
        <v>263600</v>
      </c>
      <c r="G22" s="76">
        <v>112404.49</v>
      </c>
    </row>
    <row r="23" spans="1:7" ht="20.25" customHeight="1">
      <c r="A23" s="149" t="s">
        <v>7</v>
      </c>
      <c r="B23" s="138" t="s">
        <v>13</v>
      </c>
      <c r="C23" s="138" t="s">
        <v>158</v>
      </c>
      <c r="D23" s="138" t="s">
        <v>17</v>
      </c>
      <c r="E23" s="77" t="s">
        <v>18</v>
      </c>
      <c r="F23" s="67">
        <v>10000</v>
      </c>
      <c r="G23" s="76">
        <v>4854.82</v>
      </c>
    </row>
    <row r="24" spans="1:7" ht="15.75">
      <c r="A24" s="149" t="s">
        <v>7</v>
      </c>
      <c r="B24" s="138" t="s">
        <v>13</v>
      </c>
      <c r="C24" s="138" t="s">
        <v>158</v>
      </c>
      <c r="D24" s="138" t="s">
        <v>19</v>
      </c>
      <c r="E24" s="77" t="s">
        <v>20</v>
      </c>
      <c r="F24" s="67">
        <v>73400</v>
      </c>
      <c r="G24" s="76">
        <v>26020.1</v>
      </c>
    </row>
    <row r="25" spans="1:7" ht="33.75" customHeight="1">
      <c r="A25" s="148" t="s">
        <v>7</v>
      </c>
      <c r="B25" s="21" t="s">
        <v>13</v>
      </c>
      <c r="C25" s="21" t="s">
        <v>376</v>
      </c>
      <c r="D25" s="21" t="s">
        <v>8</v>
      </c>
      <c r="E25" s="59" t="s">
        <v>377</v>
      </c>
      <c r="F25" s="68">
        <f>F26</f>
        <v>17112.12</v>
      </c>
      <c r="G25" s="74">
        <f>G26</f>
        <v>17112.12</v>
      </c>
    </row>
    <row r="26" spans="1:7" ht="31.5">
      <c r="A26" s="149" t="s">
        <v>7</v>
      </c>
      <c r="B26" s="138" t="s">
        <v>13</v>
      </c>
      <c r="C26" s="138" t="s">
        <v>378</v>
      </c>
      <c r="D26" s="138" t="s">
        <v>16</v>
      </c>
      <c r="E26" s="77" t="s">
        <v>55</v>
      </c>
      <c r="F26" s="67">
        <v>17112.12</v>
      </c>
      <c r="G26" s="76">
        <v>17112.12</v>
      </c>
    </row>
    <row r="27" spans="1:7" ht="42.75">
      <c r="A27" s="148" t="s">
        <v>7</v>
      </c>
      <c r="B27" s="21" t="s">
        <v>13</v>
      </c>
      <c r="C27" s="21" t="s">
        <v>312</v>
      </c>
      <c r="D27" s="21" t="s">
        <v>8</v>
      </c>
      <c r="E27" s="59" t="s">
        <v>313</v>
      </c>
      <c r="F27" s="68">
        <f>F28</f>
        <v>1000</v>
      </c>
      <c r="G27" s="74">
        <f>G28</f>
        <v>0</v>
      </c>
    </row>
    <row r="28" spans="1:7" ht="31.5">
      <c r="A28" s="149" t="s">
        <v>7</v>
      </c>
      <c r="B28" s="138" t="s">
        <v>13</v>
      </c>
      <c r="C28" s="138" t="s">
        <v>314</v>
      </c>
      <c r="D28" s="138" t="s">
        <v>16</v>
      </c>
      <c r="E28" s="77" t="s">
        <v>55</v>
      </c>
      <c r="F28" s="67">
        <v>1000</v>
      </c>
      <c r="G28" s="76">
        <v>0</v>
      </c>
    </row>
    <row r="29" spans="1:7" ht="15.75">
      <c r="A29" s="148" t="s">
        <v>7</v>
      </c>
      <c r="B29" s="21">
        <v>13</v>
      </c>
      <c r="C29" s="21"/>
      <c r="D29" s="21"/>
      <c r="E29" s="58" t="s">
        <v>21</v>
      </c>
      <c r="F29" s="68">
        <f>F31</f>
        <v>2161213.55</v>
      </c>
      <c r="G29" s="74">
        <f>G31</f>
        <v>1417681.76</v>
      </c>
    </row>
    <row r="30" spans="1:7" ht="47.25" customHeight="1">
      <c r="A30" s="148" t="s">
        <v>7</v>
      </c>
      <c r="B30" s="21">
        <v>13</v>
      </c>
      <c r="C30" s="21" t="s">
        <v>56</v>
      </c>
      <c r="D30" s="21" t="s">
        <v>8</v>
      </c>
      <c r="E30" s="59" t="s">
        <v>53</v>
      </c>
      <c r="F30" s="68">
        <f>F31</f>
        <v>2161213.55</v>
      </c>
      <c r="G30" s="74">
        <f>G31</f>
        <v>1417681.76</v>
      </c>
    </row>
    <row r="31" spans="1:7" s="11" customFormat="1" ht="42.75" customHeight="1">
      <c r="A31" s="148" t="s">
        <v>7</v>
      </c>
      <c r="B31" s="21" t="s">
        <v>160</v>
      </c>
      <c r="C31" s="21" t="s">
        <v>36</v>
      </c>
      <c r="D31" s="21" t="s">
        <v>8</v>
      </c>
      <c r="E31" s="59" t="s">
        <v>161</v>
      </c>
      <c r="F31" s="68">
        <f>F32</f>
        <v>2161213.55</v>
      </c>
      <c r="G31" s="74">
        <f>G32</f>
        <v>1417681.76</v>
      </c>
    </row>
    <row r="32" spans="1:7" ht="34.5" customHeight="1">
      <c r="A32" s="148" t="s">
        <v>7</v>
      </c>
      <c r="B32" s="21">
        <v>13</v>
      </c>
      <c r="C32" s="21" t="s">
        <v>162</v>
      </c>
      <c r="D32" s="21" t="s">
        <v>8</v>
      </c>
      <c r="E32" s="58" t="s">
        <v>163</v>
      </c>
      <c r="F32" s="68">
        <f>SUM(F33:F34)</f>
        <v>2161213.55</v>
      </c>
      <c r="G32" s="74">
        <f>SUM(G33:G34)</f>
        <v>1417681.76</v>
      </c>
    </row>
    <row r="33" spans="1:7" s="11" customFormat="1" ht="15.75">
      <c r="A33" s="149" t="s">
        <v>7</v>
      </c>
      <c r="B33" s="138" t="s">
        <v>22</v>
      </c>
      <c r="C33" s="138" t="s">
        <v>162</v>
      </c>
      <c r="D33" s="138" t="s">
        <v>12</v>
      </c>
      <c r="E33" s="75" t="s">
        <v>164</v>
      </c>
      <c r="F33" s="67">
        <v>1835513.55</v>
      </c>
      <c r="G33" s="76">
        <v>1315656.41</v>
      </c>
    </row>
    <row r="34" spans="1:7" ht="30.75" customHeight="1">
      <c r="A34" s="149" t="s">
        <v>7</v>
      </c>
      <c r="B34" s="138" t="s">
        <v>22</v>
      </c>
      <c r="C34" s="138" t="s">
        <v>162</v>
      </c>
      <c r="D34" s="138" t="s">
        <v>16</v>
      </c>
      <c r="E34" s="77" t="s">
        <v>55</v>
      </c>
      <c r="F34" s="67">
        <v>325700</v>
      </c>
      <c r="G34" s="76">
        <v>102025.35</v>
      </c>
    </row>
    <row r="35" spans="1:7" s="11" customFormat="1" ht="19.5" customHeight="1">
      <c r="A35" s="148" t="s">
        <v>10</v>
      </c>
      <c r="B35" s="21"/>
      <c r="C35" s="21"/>
      <c r="D35" s="21"/>
      <c r="E35" s="83" t="s">
        <v>23</v>
      </c>
      <c r="F35" s="68">
        <f aca="true" t="shared" si="1" ref="F35:G38">F36</f>
        <v>142300</v>
      </c>
      <c r="G35" s="74">
        <f t="shared" si="1"/>
        <v>58233.1</v>
      </c>
    </row>
    <row r="36" spans="1:7" ht="21" customHeight="1">
      <c r="A36" s="148" t="s">
        <v>10</v>
      </c>
      <c r="B36" s="21" t="s">
        <v>24</v>
      </c>
      <c r="C36" s="21"/>
      <c r="D36" s="21"/>
      <c r="E36" s="58" t="s">
        <v>25</v>
      </c>
      <c r="F36" s="68">
        <f t="shared" si="1"/>
        <v>142300</v>
      </c>
      <c r="G36" s="74">
        <f t="shared" si="1"/>
        <v>58233.1</v>
      </c>
    </row>
    <row r="37" spans="1:7" s="11" customFormat="1" ht="42.75">
      <c r="A37" s="148" t="s">
        <v>10</v>
      </c>
      <c r="B37" s="21" t="s">
        <v>24</v>
      </c>
      <c r="C37" s="21" t="s">
        <v>56</v>
      </c>
      <c r="D37" s="21" t="s">
        <v>8</v>
      </c>
      <c r="E37" s="59" t="s">
        <v>53</v>
      </c>
      <c r="F37" s="68">
        <f t="shared" si="1"/>
        <v>142300</v>
      </c>
      <c r="G37" s="74">
        <f t="shared" si="1"/>
        <v>58233.1</v>
      </c>
    </row>
    <row r="38" spans="1:7" s="11" customFormat="1" ht="43.5" customHeight="1">
      <c r="A38" s="148" t="s">
        <v>10</v>
      </c>
      <c r="B38" s="21" t="s">
        <v>24</v>
      </c>
      <c r="C38" s="21" t="s">
        <v>36</v>
      </c>
      <c r="D38" s="21" t="s">
        <v>8</v>
      </c>
      <c r="E38" s="59" t="s">
        <v>161</v>
      </c>
      <c r="F38" s="68">
        <f t="shared" si="1"/>
        <v>142300</v>
      </c>
      <c r="G38" s="74">
        <f t="shared" si="1"/>
        <v>58233.1</v>
      </c>
    </row>
    <row r="39" spans="1:7" s="11" customFormat="1" ht="33" customHeight="1">
      <c r="A39" s="148" t="s">
        <v>10</v>
      </c>
      <c r="B39" s="21" t="s">
        <v>24</v>
      </c>
      <c r="C39" s="21" t="s">
        <v>165</v>
      </c>
      <c r="D39" s="21" t="s">
        <v>8</v>
      </c>
      <c r="E39" s="58" t="s">
        <v>408</v>
      </c>
      <c r="F39" s="68">
        <f>F40+F41</f>
        <v>142300</v>
      </c>
      <c r="G39" s="74">
        <f>G40+G41</f>
        <v>58233.1</v>
      </c>
    </row>
    <row r="40" spans="1:7" ht="23.25" customHeight="1">
      <c r="A40" s="149" t="s">
        <v>10</v>
      </c>
      <c r="B40" s="138" t="s">
        <v>24</v>
      </c>
      <c r="C40" s="138" t="s">
        <v>165</v>
      </c>
      <c r="D40" s="138" t="s">
        <v>12</v>
      </c>
      <c r="E40" s="75" t="s">
        <v>164</v>
      </c>
      <c r="F40" s="67">
        <v>139788.08</v>
      </c>
      <c r="G40" s="76">
        <v>58233.1</v>
      </c>
    </row>
    <row r="41" spans="1:7" s="11" customFormat="1" ht="30.75" customHeight="1">
      <c r="A41" s="149" t="s">
        <v>10</v>
      </c>
      <c r="B41" s="138" t="s">
        <v>24</v>
      </c>
      <c r="C41" s="138" t="s">
        <v>165</v>
      </c>
      <c r="D41" s="138" t="s">
        <v>16</v>
      </c>
      <c r="E41" s="77" t="s">
        <v>55</v>
      </c>
      <c r="F41" s="67">
        <v>2511.92</v>
      </c>
      <c r="G41" s="76">
        <v>0</v>
      </c>
    </row>
    <row r="42" spans="1:7" s="11" customFormat="1" ht="37.5" customHeight="1">
      <c r="A42" s="148" t="s">
        <v>24</v>
      </c>
      <c r="B42" s="21"/>
      <c r="C42" s="21"/>
      <c r="D42" s="21"/>
      <c r="E42" s="83" t="s">
        <v>66</v>
      </c>
      <c r="F42" s="68">
        <f>F43+F55</f>
        <v>180700</v>
      </c>
      <c r="G42" s="74">
        <f>G43+G55</f>
        <v>26700</v>
      </c>
    </row>
    <row r="43" spans="1:7" ht="19.5" customHeight="1">
      <c r="A43" s="148" t="s">
        <v>24</v>
      </c>
      <c r="B43" s="21" t="s">
        <v>49</v>
      </c>
      <c r="C43" s="21"/>
      <c r="D43" s="21"/>
      <c r="E43" s="78" t="s">
        <v>27</v>
      </c>
      <c r="F43" s="68">
        <f>F44+F49+F53</f>
        <v>176700</v>
      </c>
      <c r="G43" s="74">
        <f>G44+G49+G53</f>
        <v>26700</v>
      </c>
    </row>
    <row r="44" spans="1:7" ht="37.5" customHeight="1">
      <c r="A44" s="148" t="s">
        <v>24</v>
      </c>
      <c r="B44" s="21" t="s">
        <v>49</v>
      </c>
      <c r="C44" s="21"/>
      <c r="D44" s="21"/>
      <c r="E44" s="78" t="s">
        <v>409</v>
      </c>
      <c r="F44" s="68">
        <f aca="true" t="shared" si="2" ref="F44:G47">F45</f>
        <v>10000</v>
      </c>
      <c r="G44" s="74">
        <f t="shared" si="2"/>
        <v>0</v>
      </c>
    </row>
    <row r="45" spans="1:7" ht="42.75">
      <c r="A45" s="148" t="s">
        <v>24</v>
      </c>
      <c r="B45" s="21" t="s">
        <v>49</v>
      </c>
      <c r="C45" s="21" t="s">
        <v>56</v>
      </c>
      <c r="D45" s="21" t="s">
        <v>8</v>
      </c>
      <c r="E45" s="59" t="s">
        <v>53</v>
      </c>
      <c r="F45" s="68">
        <f t="shared" si="2"/>
        <v>10000</v>
      </c>
      <c r="G45" s="74">
        <f t="shared" si="2"/>
        <v>0</v>
      </c>
    </row>
    <row r="46" spans="1:7" ht="42.75">
      <c r="A46" s="148" t="s">
        <v>24</v>
      </c>
      <c r="B46" s="21" t="s">
        <v>49</v>
      </c>
      <c r="C46" s="21" t="s">
        <v>36</v>
      </c>
      <c r="D46" s="21" t="s">
        <v>8</v>
      </c>
      <c r="E46" s="59" t="s">
        <v>161</v>
      </c>
      <c r="F46" s="68">
        <f t="shared" si="2"/>
        <v>10000</v>
      </c>
      <c r="G46" s="74">
        <f t="shared" si="2"/>
        <v>0</v>
      </c>
    </row>
    <row r="47" spans="1:7" ht="31.5" customHeight="1">
      <c r="A47" s="148" t="s">
        <v>24</v>
      </c>
      <c r="B47" s="21" t="s">
        <v>49</v>
      </c>
      <c r="C47" s="21" t="s">
        <v>166</v>
      </c>
      <c r="D47" s="21" t="s">
        <v>8</v>
      </c>
      <c r="E47" s="58" t="s">
        <v>167</v>
      </c>
      <c r="F47" s="68">
        <f t="shared" si="2"/>
        <v>10000</v>
      </c>
      <c r="G47" s="74">
        <f t="shared" si="2"/>
        <v>0</v>
      </c>
    </row>
    <row r="48" spans="1:7" s="11" customFormat="1" ht="31.5">
      <c r="A48" s="149" t="s">
        <v>24</v>
      </c>
      <c r="B48" s="138" t="s">
        <v>49</v>
      </c>
      <c r="C48" s="138" t="s">
        <v>166</v>
      </c>
      <c r="D48" s="138" t="s">
        <v>16</v>
      </c>
      <c r="E48" s="77" t="s">
        <v>55</v>
      </c>
      <c r="F48" s="67">
        <v>10000</v>
      </c>
      <c r="G48" s="76">
        <f aca="true" t="shared" si="3" ref="G48:G53">G49</f>
        <v>0</v>
      </c>
    </row>
    <row r="49" spans="1:7" ht="47.25">
      <c r="A49" s="148" t="s">
        <v>24</v>
      </c>
      <c r="B49" s="21" t="s">
        <v>49</v>
      </c>
      <c r="C49" s="21" t="s">
        <v>73</v>
      </c>
      <c r="D49" s="21" t="s">
        <v>8</v>
      </c>
      <c r="E49" s="58" t="s">
        <v>338</v>
      </c>
      <c r="F49" s="68">
        <f>F50</f>
        <v>140000</v>
      </c>
      <c r="G49" s="74">
        <f t="shared" si="3"/>
        <v>0</v>
      </c>
    </row>
    <row r="50" spans="1:7" s="11" customFormat="1" ht="15.75">
      <c r="A50" s="148" t="s">
        <v>24</v>
      </c>
      <c r="B50" s="21" t="s">
        <v>49</v>
      </c>
      <c r="C50" s="21" t="s">
        <v>74</v>
      </c>
      <c r="D50" s="21" t="s">
        <v>8</v>
      </c>
      <c r="E50" s="79" t="s">
        <v>315</v>
      </c>
      <c r="F50" s="68">
        <f>F51</f>
        <v>140000</v>
      </c>
      <c r="G50" s="74">
        <f t="shared" si="3"/>
        <v>0</v>
      </c>
    </row>
    <row r="51" spans="1:7" ht="28.5">
      <c r="A51" s="148" t="s">
        <v>24</v>
      </c>
      <c r="B51" s="21" t="s">
        <v>49</v>
      </c>
      <c r="C51" s="21" t="s">
        <v>284</v>
      </c>
      <c r="D51" s="21" t="s">
        <v>8</v>
      </c>
      <c r="E51" s="59" t="s">
        <v>75</v>
      </c>
      <c r="F51" s="68">
        <f>F52</f>
        <v>140000</v>
      </c>
      <c r="G51" s="74">
        <f t="shared" si="3"/>
        <v>0</v>
      </c>
    </row>
    <row r="52" spans="1:7" s="11" customFormat="1" ht="30" customHeight="1">
      <c r="A52" s="149" t="s">
        <v>24</v>
      </c>
      <c r="B52" s="138" t="s">
        <v>49</v>
      </c>
      <c r="C52" s="138" t="s">
        <v>284</v>
      </c>
      <c r="D52" s="138" t="s">
        <v>16</v>
      </c>
      <c r="E52" s="77" t="s">
        <v>55</v>
      </c>
      <c r="F52" s="67">
        <v>140000</v>
      </c>
      <c r="G52" s="162">
        <v>0</v>
      </c>
    </row>
    <row r="53" spans="1:7" s="11" customFormat="1" ht="28.5">
      <c r="A53" s="155" t="s">
        <v>24</v>
      </c>
      <c r="B53" s="57" t="s">
        <v>49</v>
      </c>
      <c r="C53" s="80" t="s">
        <v>277</v>
      </c>
      <c r="D53" s="57" t="s">
        <v>8</v>
      </c>
      <c r="E53" s="81" t="s">
        <v>410</v>
      </c>
      <c r="F53" s="119">
        <f>F54</f>
        <v>26700</v>
      </c>
      <c r="G53" s="161">
        <f t="shared" si="3"/>
        <v>26700</v>
      </c>
    </row>
    <row r="54" spans="1:7" ht="30">
      <c r="A54" s="156" t="s">
        <v>24</v>
      </c>
      <c r="B54" s="56" t="s">
        <v>49</v>
      </c>
      <c r="C54" s="89" t="s">
        <v>277</v>
      </c>
      <c r="D54" s="56" t="s">
        <v>16</v>
      </c>
      <c r="E54" s="90" t="s">
        <v>55</v>
      </c>
      <c r="F54" s="120">
        <v>26700</v>
      </c>
      <c r="G54" s="76">
        <v>26700</v>
      </c>
    </row>
    <row r="55" spans="1:7" s="11" customFormat="1" ht="39.75" customHeight="1">
      <c r="A55" s="148" t="s">
        <v>24</v>
      </c>
      <c r="B55" s="21" t="s">
        <v>276</v>
      </c>
      <c r="C55" s="21"/>
      <c r="D55" s="21"/>
      <c r="E55" s="83" t="s">
        <v>278</v>
      </c>
      <c r="F55" s="68">
        <f>F56+F64+F68+F60</f>
        <v>4000</v>
      </c>
      <c r="G55" s="74">
        <f>G56+G64+G68+G60</f>
        <v>0</v>
      </c>
    </row>
    <row r="56" spans="1:7" s="11" customFormat="1" ht="45">
      <c r="A56" s="148" t="s">
        <v>24</v>
      </c>
      <c r="B56" s="21" t="s">
        <v>276</v>
      </c>
      <c r="C56" s="21" t="s">
        <v>63</v>
      </c>
      <c r="D56" s="21" t="s">
        <v>8</v>
      </c>
      <c r="E56" s="82" t="s">
        <v>339</v>
      </c>
      <c r="F56" s="68">
        <f aca="true" t="shared" si="4" ref="F56:G58">F57</f>
        <v>1000</v>
      </c>
      <c r="G56" s="74">
        <f t="shared" si="4"/>
        <v>0</v>
      </c>
    </row>
    <row r="57" spans="1:7" s="12" customFormat="1" ht="30">
      <c r="A57" s="148" t="s">
        <v>24</v>
      </c>
      <c r="B57" s="21" t="s">
        <v>276</v>
      </c>
      <c r="C57" s="21" t="s">
        <v>65</v>
      </c>
      <c r="D57" s="21" t="s">
        <v>8</v>
      </c>
      <c r="E57" s="82" t="s">
        <v>64</v>
      </c>
      <c r="F57" s="68">
        <f t="shared" si="4"/>
        <v>1000</v>
      </c>
      <c r="G57" s="74">
        <f t="shared" si="4"/>
        <v>0</v>
      </c>
    </row>
    <row r="58" spans="1:7" s="11" customFormat="1" ht="33" customHeight="1">
      <c r="A58" s="148" t="s">
        <v>24</v>
      </c>
      <c r="B58" s="21" t="s">
        <v>276</v>
      </c>
      <c r="C58" s="21" t="s">
        <v>68</v>
      </c>
      <c r="D58" s="21" t="s">
        <v>8</v>
      </c>
      <c r="E58" s="59" t="s">
        <v>67</v>
      </c>
      <c r="F58" s="68">
        <f t="shared" si="4"/>
        <v>1000</v>
      </c>
      <c r="G58" s="74">
        <f t="shared" si="4"/>
        <v>0</v>
      </c>
    </row>
    <row r="59" spans="1:7" s="11" customFormat="1" ht="33.75" customHeight="1">
      <c r="A59" s="149" t="s">
        <v>24</v>
      </c>
      <c r="B59" s="138" t="s">
        <v>276</v>
      </c>
      <c r="C59" s="138" t="s">
        <v>68</v>
      </c>
      <c r="D59" s="138" t="s">
        <v>16</v>
      </c>
      <c r="E59" s="77" t="s">
        <v>55</v>
      </c>
      <c r="F59" s="67">
        <v>1000</v>
      </c>
      <c r="G59" s="76">
        <f aca="true" t="shared" si="5" ref="G59:G70">G60</f>
        <v>0</v>
      </c>
    </row>
    <row r="60" spans="1:7" ht="46.5" customHeight="1">
      <c r="A60" s="148" t="s">
        <v>24</v>
      </c>
      <c r="B60" s="21" t="s">
        <v>276</v>
      </c>
      <c r="C60" s="21" t="s">
        <v>340</v>
      </c>
      <c r="D60" s="21" t="s">
        <v>8</v>
      </c>
      <c r="E60" s="58" t="s">
        <v>379</v>
      </c>
      <c r="F60" s="68">
        <f>F61</f>
        <v>1000</v>
      </c>
      <c r="G60" s="74">
        <f t="shared" si="5"/>
        <v>0</v>
      </c>
    </row>
    <row r="61" spans="1:7" s="11" customFormat="1" ht="15.75">
      <c r="A61" s="148" t="s">
        <v>24</v>
      </c>
      <c r="B61" s="21" t="s">
        <v>276</v>
      </c>
      <c r="C61" s="21" t="s">
        <v>341</v>
      </c>
      <c r="D61" s="21" t="s">
        <v>8</v>
      </c>
      <c r="E61" s="150" t="s">
        <v>342</v>
      </c>
      <c r="F61" s="68">
        <f>F62</f>
        <v>1000</v>
      </c>
      <c r="G61" s="74">
        <f t="shared" si="5"/>
        <v>0</v>
      </c>
    </row>
    <row r="62" spans="1:7" s="11" customFormat="1" ht="31.5" customHeight="1">
      <c r="A62" s="148" t="s">
        <v>24</v>
      </c>
      <c r="B62" s="21" t="s">
        <v>276</v>
      </c>
      <c r="C62" s="21" t="s">
        <v>343</v>
      </c>
      <c r="D62" s="21" t="s">
        <v>8</v>
      </c>
      <c r="E62" s="59" t="s">
        <v>344</v>
      </c>
      <c r="F62" s="68">
        <f>F63</f>
        <v>1000</v>
      </c>
      <c r="G62" s="74">
        <f t="shared" si="5"/>
        <v>0</v>
      </c>
    </row>
    <row r="63" spans="1:7" ht="31.5">
      <c r="A63" s="149" t="s">
        <v>24</v>
      </c>
      <c r="B63" s="138" t="s">
        <v>276</v>
      </c>
      <c r="C63" s="138" t="s">
        <v>343</v>
      </c>
      <c r="D63" s="138" t="s">
        <v>16</v>
      </c>
      <c r="E63" s="77" t="s">
        <v>55</v>
      </c>
      <c r="F63" s="67">
        <v>1000</v>
      </c>
      <c r="G63" s="76">
        <f t="shared" si="5"/>
        <v>0</v>
      </c>
    </row>
    <row r="64" spans="1:7" s="11" customFormat="1" ht="60.75" customHeight="1">
      <c r="A64" s="148" t="s">
        <v>24</v>
      </c>
      <c r="B64" s="21" t="s">
        <v>276</v>
      </c>
      <c r="C64" s="21" t="s">
        <v>70</v>
      </c>
      <c r="D64" s="21" t="s">
        <v>8</v>
      </c>
      <c r="E64" s="59" t="s">
        <v>345</v>
      </c>
      <c r="F64" s="68">
        <f>F65</f>
        <v>1000</v>
      </c>
      <c r="G64" s="74">
        <f t="shared" si="5"/>
        <v>0</v>
      </c>
    </row>
    <row r="65" spans="1:7" ht="28.5" customHeight="1">
      <c r="A65" s="148" t="s">
        <v>24</v>
      </c>
      <c r="B65" s="21" t="s">
        <v>276</v>
      </c>
      <c r="C65" s="21" t="s">
        <v>70</v>
      </c>
      <c r="D65" s="21" t="s">
        <v>8</v>
      </c>
      <c r="E65" s="59" t="s">
        <v>71</v>
      </c>
      <c r="F65" s="68">
        <f>F66</f>
        <v>1000</v>
      </c>
      <c r="G65" s="74">
        <f t="shared" si="5"/>
        <v>0</v>
      </c>
    </row>
    <row r="66" spans="1:7" s="11" customFormat="1" ht="45.75" customHeight="1">
      <c r="A66" s="148" t="s">
        <v>24</v>
      </c>
      <c r="B66" s="21" t="s">
        <v>276</v>
      </c>
      <c r="C66" s="21" t="s">
        <v>72</v>
      </c>
      <c r="D66" s="21" t="s">
        <v>8</v>
      </c>
      <c r="E66" s="59" t="s">
        <v>247</v>
      </c>
      <c r="F66" s="68">
        <f>F67</f>
        <v>1000</v>
      </c>
      <c r="G66" s="74">
        <f t="shared" si="5"/>
        <v>0</v>
      </c>
    </row>
    <row r="67" spans="1:7" s="11" customFormat="1" ht="33" customHeight="1">
      <c r="A67" s="149" t="s">
        <v>24</v>
      </c>
      <c r="B67" s="138" t="s">
        <v>276</v>
      </c>
      <c r="C67" s="138" t="s">
        <v>72</v>
      </c>
      <c r="D67" s="138" t="s">
        <v>16</v>
      </c>
      <c r="E67" s="77" t="s">
        <v>55</v>
      </c>
      <c r="F67" s="67">
        <v>1000</v>
      </c>
      <c r="G67" s="76">
        <f t="shared" si="5"/>
        <v>0</v>
      </c>
    </row>
    <row r="68" spans="1:7" s="11" customFormat="1" ht="33" customHeight="1">
      <c r="A68" s="148" t="s">
        <v>24</v>
      </c>
      <c r="B68" s="21" t="s">
        <v>276</v>
      </c>
      <c r="C68" s="21" t="s">
        <v>383</v>
      </c>
      <c r="D68" s="21" t="s">
        <v>8</v>
      </c>
      <c r="E68" s="59" t="s">
        <v>380</v>
      </c>
      <c r="F68" s="68">
        <f>F69</f>
        <v>1000</v>
      </c>
      <c r="G68" s="74">
        <f t="shared" si="5"/>
        <v>0</v>
      </c>
    </row>
    <row r="69" spans="1:7" s="11" customFormat="1" ht="33" customHeight="1">
      <c r="A69" s="148" t="s">
        <v>24</v>
      </c>
      <c r="B69" s="21" t="s">
        <v>276</v>
      </c>
      <c r="C69" s="21" t="s">
        <v>383</v>
      </c>
      <c r="D69" s="21" t="s">
        <v>8</v>
      </c>
      <c r="E69" s="59" t="s">
        <v>381</v>
      </c>
      <c r="F69" s="68">
        <f>F70</f>
        <v>1000</v>
      </c>
      <c r="G69" s="74">
        <f t="shared" si="5"/>
        <v>0</v>
      </c>
    </row>
    <row r="70" spans="1:7" s="11" customFormat="1" ht="33" customHeight="1">
      <c r="A70" s="148" t="s">
        <v>24</v>
      </c>
      <c r="B70" s="21" t="s">
        <v>276</v>
      </c>
      <c r="C70" s="21" t="s">
        <v>384</v>
      </c>
      <c r="D70" s="21" t="s">
        <v>8</v>
      </c>
      <c r="E70" s="59" t="s">
        <v>382</v>
      </c>
      <c r="F70" s="68">
        <f>F71</f>
        <v>1000</v>
      </c>
      <c r="G70" s="74">
        <f t="shared" si="5"/>
        <v>0</v>
      </c>
    </row>
    <row r="71" spans="1:7" s="11" customFormat="1" ht="18" customHeight="1">
      <c r="A71" s="149" t="s">
        <v>24</v>
      </c>
      <c r="B71" s="138" t="s">
        <v>276</v>
      </c>
      <c r="C71" s="138" t="s">
        <v>384</v>
      </c>
      <c r="D71" s="138" t="s">
        <v>16</v>
      </c>
      <c r="E71" s="77" t="s">
        <v>55</v>
      </c>
      <c r="F71" s="67">
        <v>1000</v>
      </c>
      <c r="G71" s="76">
        <v>0</v>
      </c>
    </row>
    <row r="72" spans="1:7" s="11" customFormat="1" ht="18.75" customHeight="1">
      <c r="A72" s="148" t="s">
        <v>13</v>
      </c>
      <c r="B72" s="21"/>
      <c r="C72" s="21"/>
      <c r="D72" s="21"/>
      <c r="E72" s="83" t="s">
        <v>28</v>
      </c>
      <c r="F72" s="68">
        <f>F73+F77</f>
        <v>924988.28</v>
      </c>
      <c r="G72" s="74">
        <f>G73+G77</f>
        <v>100700</v>
      </c>
    </row>
    <row r="73" spans="1:7" s="11" customFormat="1" ht="19.5" customHeight="1">
      <c r="A73" s="148" t="s">
        <v>13</v>
      </c>
      <c r="B73" s="21" t="s">
        <v>26</v>
      </c>
      <c r="C73" s="21"/>
      <c r="D73" s="21"/>
      <c r="E73" s="58" t="s">
        <v>76</v>
      </c>
      <c r="F73" s="68">
        <f aca="true" t="shared" si="6" ref="F73:G75">F74</f>
        <v>919988.28</v>
      </c>
      <c r="G73" s="74">
        <f t="shared" si="6"/>
        <v>100700</v>
      </c>
    </row>
    <row r="74" spans="1:7" s="11" customFormat="1" ht="47.25">
      <c r="A74" s="148" t="s">
        <v>13</v>
      </c>
      <c r="B74" s="21" t="s">
        <v>26</v>
      </c>
      <c r="C74" s="21" t="s">
        <v>168</v>
      </c>
      <c r="D74" s="21" t="s">
        <v>8</v>
      </c>
      <c r="E74" s="58" t="s">
        <v>29</v>
      </c>
      <c r="F74" s="68">
        <f t="shared" si="6"/>
        <v>919988.28</v>
      </c>
      <c r="G74" s="74">
        <f t="shared" si="6"/>
        <v>100700</v>
      </c>
    </row>
    <row r="75" spans="1:7" s="13" customFormat="1" ht="30.75" customHeight="1">
      <c r="A75" s="148" t="s">
        <v>13</v>
      </c>
      <c r="B75" s="21" t="s">
        <v>26</v>
      </c>
      <c r="C75" s="21" t="s">
        <v>169</v>
      </c>
      <c r="D75" s="21" t="s">
        <v>8</v>
      </c>
      <c r="E75" s="58" t="s">
        <v>170</v>
      </c>
      <c r="F75" s="68">
        <f t="shared" si="6"/>
        <v>919988.28</v>
      </c>
      <c r="G75" s="74">
        <f t="shared" si="6"/>
        <v>100700</v>
      </c>
    </row>
    <row r="76" spans="1:7" s="13" customFormat="1" ht="31.5">
      <c r="A76" s="149" t="s">
        <v>13</v>
      </c>
      <c r="B76" s="138" t="s">
        <v>26</v>
      </c>
      <c r="C76" s="138" t="s">
        <v>169</v>
      </c>
      <c r="D76" s="138" t="s">
        <v>16</v>
      </c>
      <c r="E76" s="77" t="s">
        <v>55</v>
      </c>
      <c r="F76" s="67">
        <v>919988.28</v>
      </c>
      <c r="G76" s="76">
        <v>100700</v>
      </c>
    </row>
    <row r="77" spans="1:7" ht="24.75" customHeight="1">
      <c r="A77" s="148" t="s">
        <v>13</v>
      </c>
      <c r="B77" s="21" t="s">
        <v>30</v>
      </c>
      <c r="C77" s="21"/>
      <c r="D77" s="21"/>
      <c r="E77" s="58" t="s">
        <v>31</v>
      </c>
      <c r="F77" s="68">
        <f>F78</f>
        <v>5000</v>
      </c>
      <c r="G77" s="74">
        <f>G78</f>
        <v>0</v>
      </c>
    </row>
    <row r="78" spans="1:7" s="11" customFormat="1" ht="32.25" customHeight="1">
      <c r="A78" s="148" t="s">
        <v>13</v>
      </c>
      <c r="B78" s="21" t="s">
        <v>30</v>
      </c>
      <c r="C78" s="21" t="s">
        <v>250</v>
      </c>
      <c r="D78" s="21" t="s">
        <v>8</v>
      </c>
      <c r="E78" s="58" t="s">
        <v>249</v>
      </c>
      <c r="F78" s="68">
        <f>F79</f>
        <v>5000</v>
      </c>
      <c r="G78" s="74">
        <f>G79</f>
        <v>0</v>
      </c>
    </row>
    <row r="79" spans="1:7" s="13" customFormat="1" ht="33.75" customHeight="1">
      <c r="A79" s="149" t="s">
        <v>13</v>
      </c>
      <c r="B79" s="138" t="s">
        <v>30</v>
      </c>
      <c r="C79" s="138" t="s">
        <v>250</v>
      </c>
      <c r="D79" s="138" t="s">
        <v>16</v>
      </c>
      <c r="E79" s="77" t="s">
        <v>55</v>
      </c>
      <c r="F79" s="67">
        <v>5000</v>
      </c>
      <c r="G79" s="76">
        <v>0</v>
      </c>
    </row>
    <row r="80" spans="1:7" s="11" customFormat="1" ht="19.5" customHeight="1">
      <c r="A80" s="148" t="s">
        <v>32</v>
      </c>
      <c r="B80" s="21"/>
      <c r="C80" s="21"/>
      <c r="D80" s="21"/>
      <c r="E80" s="83" t="s">
        <v>81</v>
      </c>
      <c r="F80" s="68">
        <f>F87+F96+F81+F110</f>
        <v>801100</v>
      </c>
      <c r="G80" s="74">
        <f>G87+G96+G81+G110</f>
        <v>211187.71</v>
      </c>
    </row>
    <row r="81" spans="1:7" ht="22.5" customHeight="1">
      <c r="A81" s="148" t="s">
        <v>32</v>
      </c>
      <c r="B81" s="21" t="s">
        <v>7</v>
      </c>
      <c r="C81" s="21"/>
      <c r="D81" s="21"/>
      <c r="E81" s="83" t="s">
        <v>279</v>
      </c>
      <c r="F81" s="68">
        <f aca="true" t="shared" si="7" ref="F81:G85">F82</f>
        <v>7000</v>
      </c>
      <c r="G81" s="74">
        <f t="shared" si="7"/>
        <v>6913.31</v>
      </c>
    </row>
    <row r="82" spans="1:7" s="12" customFormat="1" ht="43.5" customHeight="1">
      <c r="A82" s="148" t="s">
        <v>32</v>
      </c>
      <c r="B82" s="21" t="s">
        <v>7</v>
      </c>
      <c r="C82" s="21" t="s">
        <v>56</v>
      </c>
      <c r="D82" s="21" t="s">
        <v>8</v>
      </c>
      <c r="E82" s="59" t="s">
        <v>53</v>
      </c>
      <c r="F82" s="68">
        <f t="shared" si="7"/>
        <v>7000</v>
      </c>
      <c r="G82" s="74">
        <f t="shared" si="7"/>
        <v>6913.31</v>
      </c>
    </row>
    <row r="83" spans="1:7" ht="19.5" customHeight="1">
      <c r="A83" s="148" t="s">
        <v>32</v>
      </c>
      <c r="B83" s="21" t="s">
        <v>7</v>
      </c>
      <c r="C83" s="21" t="s">
        <v>172</v>
      </c>
      <c r="D83" s="21" t="s">
        <v>8</v>
      </c>
      <c r="E83" s="58" t="s">
        <v>280</v>
      </c>
      <c r="F83" s="68">
        <f t="shared" si="7"/>
        <v>7000</v>
      </c>
      <c r="G83" s="74">
        <f t="shared" si="7"/>
        <v>6913.31</v>
      </c>
    </row>
    <row r="84" spans="1:7" s="11" customFormat="1" ht="15.75">
      <c r="A84" s="148" t="s">
        <v>32</v>
      </c>
      <c r="B84" s="21" t="s">
        <v>7</v>
      </c>
      <c r="C84" s="21" t="s">
        <v>316</v>
      </c>
      <c r="D84" s="21" t="s">
        <v>8</v>
      </c>
      <c r="E84" s="58" t="s">
        <v>279</v>
      </c>
      <c r="F84" s="68">
        <f t="shared" si="7"/>
        <v>7000</v>
      </c>
      <c r="G84" s="74">
        <f t="shared" si="7"/>
        <v>6913.31</v>
      </c>
    </row>
    <row r="85" spans="1:7" s="11" customFormat="1" ht="15.75">
      <c r="A85" s="148" t="s">
        <v>32</v>
      </c>
      <c r="B85" s="21" t="s">
        <v>7</v>
      </c>
      <c r="C85" s="21" t="s">
        <v>282</v>
      </c>
      <c r="D85" s="21" t="s">
        <v>8</v>
      </c>
      <c r="E85" s="58" t="s">
        <v>281</v>
      </c>
      <c r="F85" s="68">
        <f t="shared" si="7"/>
        <v>7000</v>
      </c>
      <c r="G85" s="74">
        <f t="shared" si="7"/>
        <v>6913.31</v>
      </c>
    </row>
    <row r="86" spans="1:7" s="11" customFormat="1" ht="31.5">
      <c r="A86" s="149" t="s">
        <v>32</v>
      </c>
      <c r="B86" s="138" t="s">
        <v>7</v>
      </c>
      <c r="C86" s="138" t="s">
        <v>282</v>
      </c>
      <c r="D86" s="138" t="s">
        <v>16</v>
      </c>
      <c r="E86" s="77" t="s">
        <v>55</v>
      </c>
      <c r="F86" s="67">
        <v>7000</v>
      </c>
      <c r="G86" s="76">
        <v>6913.31</v>
      </c>
    </row>
    <row r="87" spans="1:7" s="11" customFormat="1" ht="18" customHeight="1">
      <c r="A87" s="148" t="s">
        <v>32</v>
      </c>
      <c r="B87" s="21" t="s">
        <v>10</v>
      </c>
      <c r="C87" s="21"/>
      <c r="D87" s="21"/>
      <c r="E87" s="83" t="s">
        <v>173</v>
      </c>
      <c r="F87" s="68">
        <f>F88+F92</f>
        <v>101000</v>
      </c>
      <c r="G87" s="74">
        <f>G88+G92</f>
        <v>0</v>
      </c>
    </row>
    <row r="88" spans="1:7" s="11" customFormat="1" ht="47.25">
      <c r="A88" s="148" t="s">
        <v>32</v>
      </c>
      <c r="B88" s="21" t="s">
        <v>10</v>
      </c>
      <c r="C88" s="21" t="s">
        <v>174</v>
      </c>
      <c r="D88" s="21" t="s">
        <v>8</v>
      </c>
      <c r="E88" s="91" t="s">
        <v>346</v>
      </c>
      <c r="F88" s="68">
        <f aca="true" t="shared" si="8" ref="F88:G90">F89</f>
        <v>1000</v>
      </c>
      <c r="G88" s="74">
        <f t="shared" si="8"/>
        <v>0</v>
      </c>
    </row>
    <row r="89" spans="1:7" s="11" customFormat="1" ht="45">
      <c r="A89" s="148" t="s">
        <v>32</v>
      </c>
      <c r="B89" s="21" t="s">
        <v>10</v>
      </c>
      <c r="C89" s="21" t="s">
        <v>399</v>
      </c>
      <c r="D89" s="21" t="s">
        <v>8</v>
      </c>
      <c r="E89" s="79" t="s">
        <v>251</v>
      </c>
      <c r="F89" s="68">
        <f t="shared" si="8"/>
        <v>1000</v>
      </c>
      <c r="G89" s="74">
        <f t="shared" si="8"/>
        <v>0</v>
      </c>
    </row>
    <row r="90" spans="1:7" ht="17.25" customHeight="1">
      <c r="A90" s="148" t="s">
        <v>32</v>
      </c>
      <c r="B90" s="21" t="s">
        <v>10</v>
      </c>
      <c r="C90" s="21" t="s">
        <v>252</v>
      </c>
      <c r="D90" s="21" t="s">
        <v>8</v>
      </c>
      <c r="E90" s="59" t="s">
        <v>175</v>
      </c>
      <c r="F90" s="68">
        <f t="shared" si="8"/>
        <v>1000</v>
      </c>
      <c r="G90" s="74">
        <f t="shared" si="8"/>
        <v>0</v>
      </c>
    </row>
    <row r="91" spans="1:7" s="11" customFormat="1" ht="36.75" customHeight="1">
      <c r="A91" s="149" t="s">
        <v>32</v>
      </c>
      <c r="B91" s="138" t="s">
        <v>10</v>
      </c>
      <c r="C91" s="138" t="s">
        <v>252</v>
      </c>
      <c r="D91" s="138" t="s">
        <v>16</v>
      </c>
      <c r="E91" s="77" t="s">
        <v>55</v>
      </c>
      <c r="F91" s="67">
        <v>1000</v>
      </c>
      <c r="G91" s="76">
        <f>G92</f>
        <v>0</v>
      </c>
    </row>
    <row r="92" spans="1:7" s="11" customFormat="1" ht="47.25">
      <c r="A92" s="148" t="s">
        <v>32</v>
      </c>
      <c r="B92" s="21" t="s">
        <v>10</v>
      </c>
      <c r="C92" s="21" t="s">
        <v>400</v>
      </c>
      <c r="D92" s="21" t="s">
        <v>8</v>
      </c>
      <c r="E92" s="58" t="s">
        <v>385</v>
      </c>
      <c r="F92" s="68">
        <f>F93</f>
        <v>100000</v>
      </c>
      <c r="G92" s="74">
        <f>G93</f>
        <v>0</v>
      </c>
    </row>
    <row r="93" spans="1:7" s="11" customFormat="1" ht="31.5">
      <c r="A93" s="148" t="s">
        <v>32</v>
      </c>
      <c r="B93" s="21" t="s">
        <v>10</v>
      </c>
      <c r="C93" s="21" t="s">
        <v>401</v>
      </c>
      <c r="D93" s="21" t="s">
        <v>8</v>
      </c>
      <c r="E93" s="151" t="s">
        <v>386</v>
      </c>
      <c r="F93" s="68">
        <f>F94</f>
        <v>100000</v>
      </c>
      <c r="G93" s="74">
        <f>G94</f>
        <v>0</v>
      </c>
    </row>
    <row r="94" spans="1:7" s="11" customFormat="1" ht="28.5">
      <c r="A94" s="148" t="s">
        <v>32</v>
      </c>
      <c r="B94" s="21" t="s">
        <v>10</v>
      </c>
      <c r="C94" s="21" t="s">
        <v>402</v>
      </c>
      <c r="D94" s="21" t="s">
        <v>8</v>
      </c>
      <c r="E94" s="59" t="s">
        <v>387</v>
      </c>
      <c r="F94" s="68">
        <f>F95</f>
        <v>100000</v>
      </c>
      <c r="G94" s="74">
        <f>G95</f>
        <v>0</v>
      </c>
    </row>
    <row r="95" spans="1:7" s="11" customFormat="1" ht="18" customHeight="1">
      <c r="A95" s="148" t="s">
        <v>32</v>
      </c>
      <c r="B95" s="21" t="s">
        <v>10</v>
      </c>
      <c r="C95" s="21" t="s">
        <v>402</v>
      </c>
      <c r="D95" s="21" t="s">
        <v>16</v>
      </c>
      <c r="E95" s="77" t="s">
        <v>55</v>
      </c>
      <c r="F95" s="67">
        <v>100000</v>
      </c>
      <c r="G95" s="76">
        <v>0</v>
      </c>
    </row>
    <row r="96" spans="1:7" ht="20.25" customHeight="1">
      <c r="A96" s="148" t="s">
        <v>32</v>
      </c>
      <c r="B96" s="21" t="s">
        <v>24</v>
      </c>
      <c r="C96" s="21"/>
      <c r="D96" s="21"/>
      <c r="E96" s="83" t="s">
        <v>176</v>
      </c>
      <c r="F96" s="68">
        <f>F102+F97</f>
        <v>692100</v>
      </c>
      <c r="G96" s="74">
        <f>G102+G97</f>
        <v>204274.4</v>
      </c>
    </row>
    <row r="97" spans="1:7" s="11" customFormat="1" ht="33" customHeight="1">
      <c r="A97" s="148" t="s">
        <v>32</v>
      </c>
      <c r="B97" s="21" t="s">
        <v>24</v>
      </c>
      <c r="C97" s="21" t="s">
        <v>317</v>
      </c>
      <c r="D97" s="21" t="s">
        <v>8</v>
      </c>
      <c r="E97" s="84" t="s">
        <v>388</v>
      </c>
      <c r="F97" s="68">
        <f>F98</f>
        <v>306000</v>
      </c>
      <c r="G97" s="74">
        <f>G98</f>
        <v>56000</v>
      </c>
    </row>
    <row r="98" spans="1:7" ht="28.5">
      <c r="A98" s="148" t="s">
        <v>32</v>
      </c>
      <c r="B98" s="21" t="s">
        <v>24</v>
      </c>
      <c r="C98" s="21" t="s">
        <v>318</v>
      </c>
      <c r="D98" s="21" t="s">
        <v>8</v>
      </c>
      <c r="E98" s="84" t="s">
        <v>347</v>
      </c>
      <c r="F98" s="68">
        <f>F99</f>
        <v>306000</v>
      </c>
      <c r="G98" s="74">
        <f>G99</f>
        <v>56000</v>
      </c>
    </row>
    <row r="99" spans="1:7" s="11" customFormat="1" ht="28.5">
      <c r="A99" s="148" t="s">
        <v>32</v>
      </c>
      <c r="B99" s="21" t="s">
        <v>24</v>
      </c>
      <c r="C99" s="21" t="s">
        <v>319</v>
      </c>
      <c r="D99" s="21" t="s">
        <v>8</v>
      </c>
      <c r="E99" s="59" t="s">
        <v>389</v>
      </c>
      <c r="F99" s="68">
        <f>F100+F101</f>
        <v>306000</v>
      </c>
      <c r="G99" s="74">
        <f>G100+G101</f>
        <v>56000</v>
      </c>
    </row>
    <row r="100" spans="1:7" s="11" customFormat="1" ht="31.5">
      <c r="A100" s="149" t="s">
        <v>32</v>
      </c>
      <c r="B100" s="138" t="s">
        <v>24</v>
      </c>
      <c r="C100" s="138" t="s">
        <v>319</v>
      </c>
      <c r="D100" s="138" t="s">
        <v>16</v>
      </c>
      <c r="E100" s="77" t="s">
        <v>55</v>
      </c>
      <c r="F100" s="67">
        <v>56000</v>
      </c>
      <c r="G100" s="76">
        <v>56000</v>
      </c>
    </row>
    <row r="101" spans="1:7" ht="18.75" customHeight="1">
      <c r="A101" s="148" t="s">
        <v>32</v>
      </c>
      <c r="B101" s="21" t="s">
        <v>24</v>
      </c>
      <c r="C101" s="138" t="s">
        <v>319</v>
      </c>
      <c r="D101" s="138" t="s">
        <v>321</v>
      </c>
      <c r="E101" s="77" t="s">
        <v>390</v>
      </c>
      <c r="F101" s="67">
        <v>250000</v>
      </c>
      <c r="G101" s="76">
        <v>0</v>
      </c>
    </row>
    <row r="102" spans="1:7" ht="17.25" customHeight="1">
      <c r="A102" s="148" t="s">
        <v>32</v>
      </c>
      <c r="B102" s="21" t="s">
        <v>24</v>
      </c>
      <c r="C102" s="21" t="s">
        <v>172</v>
      </c>
      <c r="D102" s="21" t="s">
        <v>8</v>
      </c>
      <c r="E102" s="91" t="s">
        <v>177</v>
      </c>
      <c r="F102" s="68">
        <f>F103</f>
        <v>386100</v>
      </c>
      <c r="G102" s="74">
        <f>G103</f>
        <v>148274.4</v>
      </c>
    </row>
    <row r="103" spans="1:7" s="11" customFormat="1" ht="18" customHeight="1">
      <c r="A103" s="148" t="s">
        <v>32</v>
      </c>
      <c r="B103" s="21" t="s">
        <v>24</v>
      </c>
      <c r="C103" s="21" t="s">
        <v>178</v>
      </c>
      <c r="D103" s="21" t="s">
        <v>8</v>
      </c>
      <c r="E103" s="58" t="s">
        <v>176</v>
      </c>
      <c r="F103" s="68">
        <f>F104+F106+F108</f>
        <v>386100</v>
      </c>
      <c r="G103" s="74">
        <f>G104+G106+G108</f>
        <v>148274.4</v>
      </c>
    </row>
    <row r="104" spans="1:7" s="11" customFormat="1" ht="15.75">
      <c r="A104" s="148" t="s">
        <v>32</v>
      </c>
      <c r="B104" s="21" t="s">
        <v>24</v>
      </c>
      <c r="C104" s="21" t="s">
        <v>179</v>
      </c>
      <c r="D104" s="21" t="s">
        <v>8</v>
      </c>
      <c r="E104" s="58" t="s">
        <v>180</v>
      </c>
      <c r="F104" s="68">
        <f>F105</f>
        <v>205400</v>
      </c>
      <c r="G104" s="74">
        <f>G105</f>
        <v>112146.4</v>
      </c>
    </row>
    <row r="105" spans="1:7" s="11" customFormat="1" ht="35.25" customHeight="1">
      <c r="A105" s="149" t="s">
        <v>32</v>
      </c>
      <c r="B105" s="138" t="s">
        <v>24</v>
      </c>
      <c r="C105" s="138" t="s">
        <v>179</v>
      </c>
      <c r="D105" s="138" t="s">
        <v>16</v>
      </c>
      <c r="E105" s="77" t="s">
        <v>55</v>
      </c>
      <c r="F105" s="67">
        <v>205400</v>
      </c>
      <c r="G105" s="76">
        <v>112146.4</v>
      </c>
    </row>
    <row r="106" spans="1:7" s="14" customFormat="1" ht="18.75" customHeight="1">
      <c r="A106" s="148" t="s">
        <v>32</v>
      </c>
      <c r="B106" s="21" t="s">
        <v>24</v>
      </c>
      <c r="C106" s="21" t="s">
        <v>181</v>
      </c>
      <c r="D106" s="21" t="s">
        <v>8</v>
      </c>
      <c r="E106" s="58" t="s">
        <v>182</v>
      </c>
      <c r="F106" s="68">
        <f>F107</f>
        <v>40000</v>
      </c>
      <c r="G106" s="74">
        <f>G107</f>
        <v>20800</v>
      </c>
    </row>
    <row r="107" spans="1:7" s="11" customFormat="1" ht="31.5" customHeight="1">
      <c r="A107" s="149" t="s">
        <v>32</v>
      </c>
      <c r="B107" s="138" t="s">
        <v>24</v>
      </c>
      <c r="C107" s="138" t="s">
        <v>181</v>
      </c>
      <c r="D107" s="138" t="s">
        <v>16</v>
      </c>
      <c r="E107" s="77" t="s">
        <v>55</v>
      </c>
      <c r="F107" s="67">
        <v>40000</v>
      </c>
      <c r="G107" s="76">
        <v>20800</v>
      </c>
    </row>
    <row r="108" spans="1:7" s="11" customFormat="1" ht="31.5">
      <c r="A108" s="148" t="s">
        <v>32</v>
      </c>
      <c r="B108" s="21" t="s">
        <v>24</v>
      </c>
      <c r="C108" s="21" t="s">
        <v>183</v>
      </c>
      <c r="D108" s="21" t="s">
        <v>8</v>
      </c>
      <c r="E108" s="58" t="s">
        <v>33</v>
      </c>
      <c r="F108" s="68">
        <f>F109</f>
        <v>140700</v>
      </c>
      <c r="G108" s="74">
        <f>G109</f>
        <v>15328</v>
      </c>
    </row>
    <row r="109" spans="1:7" s="11" customFormat="1" ht="32.25" customHeight="1">
      <c r="A109" s="149" t="s">
        <v>32</v>
      </c>
      <c r="B109" s="138" t="s">
        <v>24</v>
      </c>
      <c r="C109" s="138" t="s">
        <v>183</v>
      </c>
      <c r="D109" s="138" t="s">
        <v>16</v>
      </c>
      <c r="E109" s="77" t="s">
        <v>55</v>
      </c>
      <c r="F109" s="67">
        <v>140700</v>
      </c>
      <c r="G109" s="76">
        <v>15328</v>
      </c>
    </row>
    <row r="110" spans="1:7" s="11" customFormat="1" ht="17.25" customHeight="1">
      <c r="A110" s="148" t="s">
        <v>32</v>
      </c>
      <c r="B110" s="21" t="s">
        <v>32</v>
      </c>
      <c r="C110" s="21"/>
      <c r="D110" s="21"/>
      <c r="E110" s="58" t="s">
        <v>323</v>
      </c>
      <c r="F110" s="68">
        <f aca="true" t="shared" si="9" ref="F110:G113">F111</f>
        <v>1000</v>
      </c>
      <c r="G110" s="74">
        <f t="shared" si="9"/>
        <v>0</v>
      </c>
    </row>
    <row r="111" spans="1:7" s="11" customFormat="1" ht="42" customHeight="1">
      <c r="A111" s="148" t="s">
        <v>32</v>
      </c>
      <c r="B111" s="21" t="s">
        <v>32</v>
      </c>
      <c r="C111" s="21" t="s">
        <v>77</v>
      </c>
      <c r="D111" s="21" t="s">
        <v>8</v>
      </c>
      <c r="E111" s="79" t="s">
        <v>391</v>
      </c>
      <c r="F111" s="68">
        <f t="shared" si="9"/>
        <v>1000</v>
      </c>
      <c r="G111" s="74">
        <f t="shared" si="9"/>
        <v>0</v>
      </c>
    </row>
    <row r="112" spans="1:7" ht="30">
      <c r="A112" s="148" t="s">
        <v>403</v>
      </c>
      <c r="B112" s="21" t="s">
        <v>30</v>
      </c>
      <c r="C112" s="21" t="s">
        <v>79</v>
      </c>
      <c r="D112" s="21" t="s">
        <v>8</v>
      </c>
      <c r="E112" s="79" t="s">
        <v>78</v>
      </c>
      <c r="F112" s="68">
        <f t="shared" si="9"/>
        <v>1000</v>
      </c>
      <c r="G112" s="74">
        <f t="shared" si="9"/>
        <v>0</v>
      </c>
    </row>
    <row r="113" spans="1:7" s="11" customFormat="1" ht="30.75" customHeight="1">
      <c r="A113" s="148" t="s">
        <v>32</v>
      </c>
      <c r="B113" s="21" t="s">
        <v>32</v>
      </c>
      <c r="C113" s="21" t="s">
        <v>80</v>
      </c>
      <c r="D113" s="21" t="s">
        <v>8</v>
      </c>
      <c r="E113" s="58" t="s">
        <v>171</v>
      </c>
      <c r="F113" s="68">
        <f t="shared" si="9"/>
        <v>1000</v>
      </c>
      <c r="G113" s="74">
        <f t="shared" si="9"/>
        <v>0</v>
      </c>
    </row>
    <row r="114" spans="1:7" s="11" customFormat="1" ht="18" customHeight="1">
      <c r="A114" s="149" t="s">
        <v>32</v>
      </c>
      <c r="B114" s="138" t="s">
        <v>32</v>
      </c>
      <c r="C114" s="138" t="s">
        <v>80</v>
      </c>
      <c r="D114" s="138" t="s">
        <v>16</v>
      </c>
      <c r="E114" s="77" t="s">
        <v>55</v>
      </c>
      <c r="F114" s="67">
        <v>1000</v>
      </c>
      <c r="G114" s="76">
        <v>0</v>
      </c>
    </row>
    <row r="115" spans="1:7" s="11" customFormat="1" ht="18.75">
      <c r="A115" s="148" t="s">
        <v>404</v>
      </c>
      <c r="B115" s="21" t="s">
        <v>32</v>
      </c>
      <c r="C115" s="21"/>
      <c r="D115" s="21"/>
      <c r="E115" s="83" t="s">
        <v>392</v>
      </c>
      <c r="F115" s="68">
        <f aca="true" t="shared" si="10" ref="F115:G119">F116</f>
        <v>5089292.93</v>
      </c>
      <c r="G115" s="74">
        <f t="shared" si="10"/>
        <v>0</v>
      </c>
    </row>
    <row r="116" spans="1:7" ht="15.75">
      <c r="A116" s="148" t="s">
        <v>404</v>
      </c>
      <c r="B116" s="21" t="s">
        <v>32</v>
      </c>
      <c r="C116" s="21"/>
      <c r="D116" s="21"/>
      <c r="E116" s="58" t="s">
        <v>393</v>
      </c>
      <c r="F116" s="68">
        <f t="shared" si="10"/>
        <v>5089292.93</v>
      </c>
      <c r="G116" s="74">
        <f t="shared" si="10"/>
        <v>0</v>
      </c>
    </row>
    <row r="117" spans="1:7" ht="28.5" customHeight="1">
      <c r="A117" s="148" t="s">
        <v>404</v>
      </c>
      <c r="B117" s="21" t="s">
        <v>32</v>
      </c>
      <c r="C117" s="21" t="s">
        <v>405</v>
      </c>
      <c r="D117" s="21" t="s">
        <v>8</v>
      </c>
      <c r="E117" s="79" t="s">
        <v>394</v>
      </c>
      <c r="F117" s="68">
        <f t="shared" si="10"/>
        <v>5089292.93</v>
      </c>
      <c r="G117" s="74">
        <f t="shared" si="10"/>
        <v>0</v>
      </c>
    </row>
    <row r="118" spans="1:7" s="11" customFormat="1" ht="33.75" customHeight="1">
      <c r="A118" s="148" t="s">
        <v>404</v>
      </c>
      <c r="B118" s="21" t="s">
        <v>32</v>
      </c>
      <c r="C118" s="21" t="s">
        <v>406</v>
      </c>
      <c r="D118" s="21" t="s">
        <v>8</v>
      </c>
      <c r="E118" s="79" t="s">
        <v>395</v>
      </c>
      <c r="F118" s="68">
        <f t="shared" si="10"/>
        <v>5089292.93</v>
      </c>
      <c r="G118" s="74">
        <f t="shared" si="10"/>
        <v>0</v>
      </c>
    </row>
    <row r="119" spans="1:7" ht="27" customHeight="1">
      <c r="A119" s="148" t="s">
        <v>404</v>
      </c>
      <c r="B119" s="21" t="s">
        <v>32</v>
      </c>
      <c r="C119" s="21" t="s">
        <v>407</v>
      </c>
      <c r="D119" s="21" t="s">
        <v>8</v>
      </c>
      <c r="E119" s="79" t="s">
        <v>396</v>
      </c>
      <c r="F119" s="68">
        <f t="shared" si="10"/>
        <v>5089292.93</v>
      </c>
      <c r="G119" s="74">
        <f t="shared" si="10"/>
        <v>0</v>
      </c>
    </row>
    <row r="120" spans="1:7" s="11" customFormat="1" ht="36" customHeight="1">
      <c r="A120" s="149" t="s">
        <v>404</v>
      </c>
      <c r="B120" s="138" t="s">
        <v>32</v>
      </c>
      <c r="C120" s="138" t="s">
        <v>407</v>
      </c>
      <c r="D120" s="138" t="s">
        <v>16</v>
      </c>
      <c r="E120" s="77" t="s">
        <v>55</v>
      </c>
      <c r="F120" s="67">
        <v>5089292.93</v>
      </c>
      <c r="G120" s="76">
        <v>0</v>
      </c>
    </row>
    <row r="121" spans="1:7" ht="18.75" customHeight="1">
      <c r="A121" s="148" t="s">
        <v>34</v>
      </c>
      <c r="B121" s="21"/>
      <c r="C121" s="21"/>
      <c r="D121" s="21"/>
      <c r="E121" s="83" t="s">
        <v>184</v>
      </c>
      <c r="F121" s="68">
        <f>F122+F132</f>
        <v>1964712.12</v>
      </c>
      <c r="G121" s="74">
        <f>G122+G132</f>
        <v>1221066.3399999999</v>
      </c>
    </row>
    <row r="122" spans="1:7" s="11" customFormat="1" ht="15" customHeight="1">
      <c r="A122" s="148" t="s">
        <v>34</v>
      </c>
      <c r="B122" s="21" t="s">
        <v>7</v>
      </c>
      <c r="C122" s="21"/>
      <c r="D122" s="21"/>
      <c r="E122" s="59" t="s">
        <v>35</v>
      </c>
      <c r="F122" s="68">
        <f>F123</f>
        <v>1270712.12</v>
      </c>
      <c r="G122" s="74">
        <f>G123</f>
        <v>642373.07</v>
      </c>
    </row>
    <row r="123" spans="1:7" s="11" customFormat="1" ht="42" customHeight="1">
      <c r="A123" s="148" t="s">
        <v>34</v>
      </c>
      <c r="B123" s="21" t="s">
        <v>7</v>
      </c>
      <c r="C123" s="21" t="s">
        <v>56</v>
      </c>
      <c r="D123" s="21" t="s">
        <v>8</v>
      </c>
      <c r="E123" s="59" t="s">
        <v>53</v>
      </c>
      <c r="F123" s="68">
        <f>F124</f>
        <v>1270712.12</v>
      </c>
      <c r="G123" s="74">
        <f>G124</f>
        <v>642373.07</v>
      </c>
    </row>
    <row r="124" spans="1:7" s="15" customFormat="1" ht="42.75">
      <c r="A124" s="148" t="s">
        <v>34</v>
      </c>
      <c r="B124" s="21" t="s">
        <v>7</v>
      </c>
      <c r="C124" s="21" t="s">
        <v>36</v>
      </c>
      <c r="D124" s="21" t="s">
        <v>8</v>
      </c>
      <c r="E124" s="59" t="s">
        <v>161</v>
      </c>
      <c r="F124" s="68">
        <f>F127+F125</f>
        <v>1270712.12</v>
      </c>
      <c r="G124" s="74">
        <f>G127+G125</f>
        <v>642373.07</v>
      </c>
    </row>
    <row r="125" spans="1:7" ht="32.25" customHeight="1">
      <c r="A125" s="148" t="s">
        <v>34</v>
      </c>
      <c r="B125" s="21" t="s">
        <v>7</v>
      </c>
      <c r="C125" s="21" t="s">
        <v>378</v>
      </c>
      <c r="D125" s="21" t="s">
        <v>8</v>
      </c>
      <c r="E125" s="59" t="s">
        <v>397</v>
      </c>
      <c r="F125" s="68">
        <f>F126</f>
        <v>17112.12</v>
      </c>
      <c r="G125" s="74">
        <f>G126</f>
        <v>7130.05</v>
      </c>
    </row>
    <row r="126" spans="1:7" ht="33.75" customHeight="1">
      <c r="A126" s="149" t="s">
        <v>34</v>
      </c>
      <c r="B126" s="138" t="s">
        <v>7</v>
      </c>
      <c r="C126" s="138" t="s">
        <v>378</v>
      </c>
      <c r="D126" s="138" t="s">
        <v>16</v>
      </c>
      <c r="E126" s="77" t="s">
        <v>55</v>
      </c>
      <c r="F126" s="67">
        <v>17112.12</v>
      </c>
      <c r="G126" s="76">
        <v>7130.05</v>
      </c>
    </row>
    <row r="127" spans="1:7" ht="33" customHeight="1">
      <c r="A127" s="148" t="s">
        <v>34</v>
      </c>
      <c r="B127" s="21" t="s">
        <v>7</v>
      </c>
      <c r="C127" s="21" t="s">
        <v>185</v>
      </c>
      <c r="D127" s="21" t="s">
        <v>8</v>
      </c>
      <c r="E127" s="58" t="s">
        <v>186</v>
      </c>
      <c r="F127" s="68">
        <f>F128+F129+F130+F131</f>
        <v>1253600</v>
      </c>
      <c r="G127" s="74">
        <f>G128+G129+G130+G131</f>
        <v>635243.0199999999</v>
      </c>
    </row>
    <row r="128" spans="1:7" ht="15.75">
      <c r="A128" s="149" t="s">
        <v>34</v>
      </c>
      <c r="B128" s="138" t="s">
        <v>7</v>
      </c>
      <c r="C128" s="138" t="s">
        <v>185</v>
      </c>
      <c r="D128" s="138" t="s">
        <v>50</v>
      </c>
      <c r="E128" s="77" t="s">
        <v>187</v>
      </c>
      <c r="F128" s="67">
        <v>492700</v>
      </c>
      <c r="G128" s="76">
        <v>342168.4</v>
      </c>
    </row>
    <row r="129" spans="1:7" ht="31.5">
      <c r="A129" s="149" t="s">
        <v>34</v>
      </c>
      <c r="B129" s="138" t="s">
        <v>7</v>
      </c>
      <c r="C129" s="138" t="s">
        <v>185</v>
      </c>
      <c r="D129" s="138" t="s">
        <v>16</v>
      </c>
      <c r="E129" s="77" t="s">
        <v>55</v>
      </c>
      <c r="F129" s="67">
        <v>741800</v>
      </c>
      <c r="G129" s="76">
        <v>289279.55</v>
      </c>
    </row>
    <row r="130" spans="1:7" ht="15.75">
      <c r="A130" s="149" t="s">
        <v>34</v>
      </c>
      <c r="B130" s="138" t="s">
        <v>7</v>
      </c>
      <c r="C130" s="138" t="s">
        <v>185</v>
      </c>
      <c r="D130" s="138" t="s">
        <v>17</v>
      </c>
      <c r="E130" s="77" t="s">
        <v>18</v>
      </c>
      <c r="F130" s="67">
        <v>2000</v>
      </c>
      <c r="G130" s="76">
        <v>0</v>
      </c>
    </row>
    <row r="131" spans="1:7" ht="18" customHeight="1">
      <c r="A131" s="149" t="s">
        <v>34</v>
      </c>
      <c r="B131" s="138" t="s">
        <v>7</v>
      </c>
      <c r="C131" s="138" t="s">
        <v>185</v>
      </c>
      <c r="D131" s="138" t="s">
        <v>19</v>
      </c>
      <c r="E131" s="77" t="s">
        <v>20</v>
      </c>
      <c r="F131" s="67">
        <v>17100</v>
      </c>
      <c r="G131" s="76">
        <v>3795.07</v>
      </c>
    </row>
    <row r="132" spans="1:7" ht="15.75">
      <c r="A132" s="148" t="s">
        <v>34</v>
      </c>
      <c r="B132" s="21" t="s">
        <v>13</v>
      </c>
      <c r="C132" s="21"/>
      <c r="D132" s="21"/>
      <c r="E132" s="58" t="s">
        <v>188</v>
      </c>
      <c r="F132" s="68">
        <f aca="true" t="shared" si="11" ref="F132:G134">F133</f>
        <v>694000</v>
      </c>
      <c r="G132" s="74">
        <f t="shared" si="11"/>
        <v>578693.27</v>
      </c>
    </row>
    <row r="133" spans="1:7" ht="45">
      <c r="A133" s="148" t="s">
        <v>34</v>
      </c>
      <c r="B133" s="21" t="s">
        <v>13</v>
      </c>
      <c r="C133" s="21" t="s">
        <v>56</v>
      </c>
      <c r="D133" s="21" t="s">
        <v>8</v>
      </c>
      <c r="E133" s="85" t="s">
        <v>189</v>
      </c>
      <c r="F133" s="68">
        <f t="shared" si="11"/>
        <v>694000</v>
      </c>
      <c r="G133" s="74">
        <f t="shared" si="11"/>
        <v>578693.27</v>
      </c>
    </row>
    <row r="134" spans="1:7" ht="49.5" customHeight="1">
      <c r="A134" s="148" t="s">
        <v>34</v>
      </c>
      <c r="B134" s="21" t="s">
        <v>13</v>
      </c>
      <c r="C134" s="21" t="s">
        <v>36</v>
      </c>
      <c r="D134" s="21" t="s">
        <v>8</v>
      </c>
      <c r="E134" s="85" t="s">
        <v>190</v>
      </c>
      <c r="F134" s="68">
        <f t="shared" si="11"/>
        <v>694000</v>
      </c>
      <c r="G134" s="74">
        <f t="shared" si="11"/>
        <v>578693.27</v>
      </c>
    </row>
    <row r="135" spans="1:7" ht="63" customHeight="1">
      <c r="A135" s="148" t="s">
        <v>34</v>
      </c>
      <c r="B135" s="21" t="s">
        <v>13</v>
      </c>
      <c r="C135" s="21" t="s">
        <v>37</v>
      </c>
      <c r="D135" s="21" t="s">
        <v>8</v>
      </c>
      <c r="E135" s="85" t="s">
        <v>191</v>
      </c>
      <c r="F135" s="68">
        <f>F136+F137</f>
        <v>694000</v>
      </c>
      <c r="G135" s="74">
        <f>G136+G137</f>
        <v>578693.27</v>
      </c>
    </row>
    <row r="136" spans="1:7" ht="18" customHeight="1">
      <c r="A136" s="149" t="s">
        <v>34</v>
      </c>
      <c r="B136" s="138" t="s">
        <v>13</v>
      </c>
      <c r="C136" s="138" t="s">
        <v>37</v>
      </c>
      <c r="D136" s="138" t="s">
        <v>12</v>
      </c>
      <c r="E136" s="75" t="s">
        <v>164</v>
      </c>
      <c r="F136" s="67">
        <v>613700</v>
      </c>
      <c r="G136" s="76">
        <v>526393.27</v>
      </c>
    </row>
    <row r="137" spans="1:7" ht="31.5">
      <c r="A137" s="149" t="s">
        <v>34</v>
      </c>
      <c r="B137" s="138" t="s">
        <v>13</v>
      </c>
      <c r="C137" s="138" t="s">
        <v>37</v>
      </c>
      <c r="D137" s="138" t="s">
        <v>16</v>
      </c>
      <c r="E137" s="77" t="s">
        <v>55</v>
      </c>
      <c r="F137" s="67">
        <v>80300</v>
      </c>
      <c r="G137" s="76">
        <v>52300</v>
      </c>
    </row>
    <row r="138" spans="1:7" ht="15.75">
      <c r="A138" s="148">
        <v>10</v>
      </c>
      <c r="B138" s="21"/>
      <c r="C138" s="21"/>
      <c r="D138" s="21"/>
      <c r="E138" s="58" t="s">
        <v>192</v>
      </c>
      <c r="F138" s="68">
        <f>F139+F145</f>
        <v>213500</v>
      </c>
      <c r="G138" s="74">
        <f>G139+G145</f>
        <v>113674.98000000001</v>
      </c>
    </row>
    <row r="139" spans="1:7" ht="15.75">
      <c r="A139" s="148">
        <v>10</v>
      </c>
      <c r="B139" s="21" t="s">
        <v>7</v>
      </c>
      <c r="C139" s="21"/>
      <c r="D139" s="21"/>
      <c r="E139" s="58" t="s">
        <v>39</v>
      </c>
      <c r="F139" s="68">
        <f aca="true" t="shared" si="12" ref="F139:G143">F140</f>
        <v>143500</v>
      </c>
      <c r="G139" s="74">
        <f t="shared" si="12"/>
        <v>102417.6</v>
      </c>
    </row>
    <row r="140" spans="1:7" ht="30.75" customHeight="1">
      <c r="A140" s="148">
        <v>10</v>
      </c>
      <c r="B140" s="21" t="s">
        <v>7</v>
      </c>
      <c r="C140" s="21" t="s">
        <v>85</v>
      </c>
      <c r="D140" s="21" t="s">
        <v>8</v>
      </c>
      <c r="E140" s="79" t="s">
        <v>348</v>
      </c>
      <c r="F140" s="68">
        <f t="shared" si="12"/>
        <v>143500</v>
      </c>
      <c r="G140" s="74">
        <f t="shared" si="12"/>
        <v>102417.6</v>
      </c>
    </row>
    <row r="141" spans="1:7" ht="30">
      <c r="A141" s="148" t="s">
        <v>49</v>
      </c>
      <c r="B141" s="21" t="s">
        <v>7</v>
      </c>
      <c r="C141" s="21" t="s">
        <v>193</v>
      </c>
      <c r="D141" s="21" t="s">
        <v>8</v>
      </c>
      <c r="E141" s="79" t="s">
        <v>86</v>
      </c>
      <c r="F141" s="68">
        <f t="shared" si="12"/>
        <v>143500</v>
      </c>
      <c r="G141" s="74">
        <f t="shared" si="12"/>
        <v>102417.6</v>
      </c>
    </row>
    <row r="142" spans="1:7" ht="31.5">
      <c r="A142" s="148" t="s">
        <v>49</v>
      </c>
      <c r="B142" s="21" t="s">
        <v>7</v>
      </c>
      <c r="C142" s="21" t="s">
        <v>40</v>
      </c>
      <c r="D142" s="21" t="s">
        <v>8</v>
      </c>
      <c r="E142" s="58" t="s">
        <v>41</v>
      </c>
      <c r="F142" s="68">
        <f t="shared" si="12"/>
        <v>143500</v>
      </c>
      <c r="G142" s="74">
        <f t="shared" si="12"/>
        <v>102417.6</v>
      </c>
    </row>
    <row r="143" spans="1:7" ht="31.5">
      <c r="A143" s="148">
        <v>10</v>
      </c>
      <c r="B143" s="21" t="s">
        <v>7</v>
      </c>
      <c r="C143" s="21" t="s">
        <v>87</v>
      </c>
      <c r="D143" s="21" t="s">
        <v>8</v>
      </c>
      <c r="E143" s="58" t="s">
        <v>88</v>
      </c>
      <c r="F143" s="68">
        <f t="shared" si="12"/>
        <v>143500</v>
      </c>
      <c r="G143" s="74">
        <f t="shared" si="12"/>
        <v>102417.6</v>
      </c>
    </row>
    <row r="144" spans="1:7" ht="20.25" customHeight="1">
      <c r="A144" s="149">
        <v>10</v>
      </c>
      <c r="B144" s="138" t="s">
        <v>7</v>
      </c>
      <c r="C144" s="138" t="s">
        <v>87</v>
      </c>
      <c r="D144" s="138" t="s">
        <v>51</v>
      </c>
      <c r="E144" s="92" t="s">
        <v>42</v>
      </c>
      <c r="F144" s="67">
        <v>143500</v>
      </c>
      <c r="G144" s="76">
        <v>102417.6</v>
      </c>
    </row>
    <row r="145" spans="1:10" ht="15.75">
      <c r="A145" s="148">
        <v>10</v>
      </c>
      <c r="B145" s="21" t="s">
        <v>24</v>
      </c>
      <c r="C145" s="21"/>
      <c r="D145" s="21"/>
      <c r="E145" s="58" t="s">
        <v>89</v>
      </c>
      <c r="F145" s="68">
        <f>F146+F151</f>
        <v>70000</v>
      </c>
      <c r="G145" s="74">
        <f>G146+G151</f>
        <v>11257.38</v>
      </c>
      <c r="I145" s="26"/>
      <c r="J145" s="26"/>
    </row>
    <row r="146" spans="1:7" ht="30">
      <c r="A146" s="148">
        <v>10</v>
      </c>
      <c r="B146" s="21" t="s">
        <v>24</v>
      </c>
      <c r="C146" s="21" t="s">
        <v>85</v>
      </c>
      <c r="D146" s="21" t="s">
        <v>8</v>
      </c>
      <c r="E146" s="79" t="s">
        <v>348</v>
      </c>
      <c r="F146" s="68">
        <f aca="true" t="shared" si="13" ref="F146:G149">F147</f>
        <v>50000</v>
      </c>
      <c r="G146" s="74">
        <f t="shared" si="13"/>
        <v>1000</v>
      </c>
    </row>
    <row r="147" spans="1:7" ht="30">
      <c r="A147" s="148" t="s">
        <v>49</v>
      </c>
      <c r="B147" s="21" t="s">
        <v>24</v>
      </c>
      <c r="C147" s="21" t="s">
        <v>90</v>
      </c>
      <c r="D147" s="21" t="s">
        <v>8</v>
      </c>
      <c r="E147" s="79" t="s">
        <v>86</v>
      </c>
      <c r="F147" s="68">
        <f t="shared" si="13"/>
        <v>50000</v>
      </c>
      <c r="G147" s="74">
        <f t="shared" si="13"/>
        <v>1000</v>
      </c>
    </row>
    <row r="148" spans="1:7" ht="31.5">
      <c r="A148" s="148" t="s">
        <v>49</v>
      </c>
      <c r="B148" s="21" t="s">
        <v>24</v>
      </c>
      <c r="C148" s="21" t="s">
        <v>91</v>
      </c>
      <c r="D148" s="21" t="s">
        <v>8</v>
      </c>
      <c r="E148" s="58" t="s">
        <v>41</v>
      </c>
      <c r="F148" s="68">
        <f t="shared" si="13"/>
        <v>50000</v>
      </c>
      <c r="G148" s="74">
        <f t="shared" si="13"/>
        <v>1000</v>
      </c>
    </row>
    <row r="149" spans="1:7" ht="31.5">
      <c r="A149" s="148">
        <v>10</v>
      </c>
      <c r="B149" s="21" t="s">
        <v>24</v>
      </c>
      <c r="C149" s="21" t="s">
        <v>93</v>
      </c>
      <c r="D149" s="21" t="s">
        <v>8</v>
      </c>
      <c r="E149" s="58" t="s">
        <v>92</v>
      </c>
      <c r="F149" s="68">
        <f t="shared" si="13"/>
        <v>50000</v>
      </c>
      <c r="G149" s="74">
        <f t="shared" si="13"/>
        <v>1000</v>
      </c>
    </row>
    <row r="150" spans="1:7" ht="15.75">
      <c r="A150" s="149" t="s">
        <v>49</v>
      </c>
      <c r="B150" s="138" t="s">
        <v>24</v>
      </c>
      <c r="C150" s="138" t="s">
        <v>93</v>
      </c>
      <c r="D150" s="138" t="s">
        <v>51</v>
      </c>
      <c r="E150" s="92" t="s">
        <v>42</v>
      </c>
      <c r="F150" s="67">
        <v>50000</v>
      </c>
      <c r="G150" s="76">
        <v>1000</v>
      </c>
    </row>
    <row r="151" spans="1:7" ht="42.75">
      <c r="A151" s="148">
        <v>10</v>
      </c>
      <c r="B151" s="21" t="s">
        <v>24</v>
      </c>
      <c r="C151" s="21" t="s">
        <v>56</v>
      </c>
      <c r="D151" s="21" t="s">
        <v>8</v>
      </c>
      <c r="E151" s="59" t="s">
        <v>53</v>
      </c>
      <c r="F151" s="68">
        <f aca="true" t="shared" si="14" ref="F151:G153">F152</f>
        <v>20000</v>
      </c>
      <c r="G151" s="74">
        <f t="shared" si="14"/>
        <v>10257.38</v>
      </c>
    </row>
    <row r="152" spans="1:7" ht="42.75">
      <c r="A152" s="148">
        <v>10</v>
      </c>
      <c r="B152" s="21" t="s">
        <v>24</v>
      </c>
      <c r="C152" s="21" t="s">
        <v>36</v>
      </c>
      <c r="D152" s="21" t="s">
        <v>8</v>
      </c>
      <c r="E152" s="59" t="s">
        <v>29</v>
      </c>
      <c r="F152" s="68">
        <f t="shared" si="14"/>
        <v>20000</v>
      </c>
      <c r="G152" s="74">
        <f t="shared" si="14"/>
        <v>10257.38</v>
      </c>
    </row>
    <row r="153" spans="1:7" ht="57">
      <c r="A153" s="148">
        <v>10</v>
      </c>
      <c r="B153" s="21" t="s">
        <v>24</v>
      </c>
      <c r="C153" s="21" t="s">
        <v>194</v>
      </c>
      <c r="D153" s="21" t="s">
        <v>8</v>
      </c>
      <c r="E153" s="86" t="s">
        <v>398</v>
      </c>
      <c r="F153" s="68">
        <f t="shared" si="14"/>
        <v>20000</v>
      </c>
      <c r="G153" s="74">
        <f t="shared" si="14"/>
        <v>10257.38</v>
      </c>
    </row>
    <row r="154" spans="1:7" ht="31.5">
      <c r="A154" s="149">
        <v>10</v>
      </c>
      <c r="B154" s="138" t="s">
        <v>24</v>
      </c>
      <c r="C154" s="138" t="s">
        <v>194</v>
      </c>
      <c r="D154" s="138" t="s">
        <v>324</v>
      </c>
      <c r="E154" s="92" t="s">
        <v>325</v>
      </c>
      <c r="F154" s="67">
        <v>20000</v>
      </c>
      <c r="G154" s="76">
        <v>10257.38</v>
      </c>
    </row>
    <row r="155" spans="1:7" ht="15.75">
      <c r="A155" s="148">
        <v>11</v>
      </c>
      <c r="B155" s="21"/>
      <c r="C155" s="21"/>
      <c r="D155" s="21"/>
      <c r="E155" s="58" t="s">
        <v>43</v>
      </c>
      <c r="F155" s="68">
        <f aca="true" t="shared" si="15" ref="F155:G159">F156</f>
        <v>1000</v>
      </c>
      <c r="G155" s="74">
        <f t="shared" si="15"/>
        <v>0</v>
      </c>
    </row>
    <row r="156" spans="1:7" ht="15.75">
      <c r="A156" s="148">
        <v>11</v>
      </c>
      <c r="B156" s="21" t="s">
        <v>7</v>
      </c>
      <c r="C156" s="21"/>
      <c r="D156" s="21"/>
      <c r="E156" s="58" t="s">
        <v>82</v>
      </c>
      <c r="F156" s="68">
        <f t="shared" si="15"/>
        <v>1000</v>
      </c>
      <c r="G156" s="74">
        <f t="shared" si="15"/>
        <v>0</v>
      </c>
    </row>
    <row r="157" spans="1:7" ht="30">
      <c r="A157" s="148">
        <v>11</v>
      </c>
      <c r="B157" s="21" t="s">
        <v>7</v>
      </c>
      <c r="C157" s="21" t="s">
        <v>253</v>
      </c>
      <c r="D157" s="21" t="s">
        <v>8</v>
      </c>
      <c r="E157" s="85" t="s">
        <v>349</v>
      </c>
      <c r="F157" s="68">
        <f t="shared" si="15"/>
        <v>1000</v>
      </c>
      <c r="G157" s="74">
        <f t="shared" si="15"/>
        <v>0</v>
      </c>
    </row>
    <row r="158" spans="1:7" ht="30">
      <c r="A158" s="148">
        <v>11</v>
      </c>
      <c r="B158" s="21" t="s">
        <v>7</v>
      </c>
      <c r="C158" s="21" t="s">
        <v>254</v>
      </c>
      <c r="D158" s="21" t="s">
        <v>8</v>
      </c>
      <c r="E158" s="85" t="s">
        <v>83</v>
      </c>
      <c r="F158" s="68">
        <f t="shared" si="15"/>
        <v>1000</v>
      </c>
      <c r="G158" s="74">
        <f t="shared" si="15"/>
        <v>0</v>
      </c>
    </row>
    <row r="159" spans="1:7" ht="15.75">
      <c r="A159" s="148">
        <v>11</v>
      </c>
      <c r="B159" s="21" t="s">
        <v>7</v>
      </c>
      <c r="C159" s="21" t="s">
        <v>285</v>
      </c>
      <c r="D159" s="21" t="s">
        <v>8</v>
      </c>
      <c r="E159" s="85" t="s">
        <v>84</v>
      </c>
      <c r="F159" s="68">
        <f t="shared" si="15"/>
        <v>1000</v>
      </c>
      <c r="G159" s="74">
        <f t="shared" si="15"/>
        <v>0</v>
      </c>
    </row>
    <row r="160" spans="1:7" ht="31.5">
      <c r="A160" s="149">
        <v>11</v>
      </c>
      <c r="B160" s="138" t="s">
        <v>7</v>
      </c>
      <c r="C160" s="138" t="s">
        <v>285</v>
      </c>
      <c r="D160" s="138" t="s">
        <v>16</v>
      </c>
      <c r="E160" s="77" t="s">
        <v>55</v>
      </c>
      <c r="F160" s="67">
        <v>1000</v>
      </c>
      <c r="G160" s="163">
        <v>0</v>
      </c>
    </row>
    <row r="161" spans="1:7" ht="16.5" thickBot="1">
      <c r="A161" s="153"/>
      <c r="B161" s="154"/>
      <c r="C161" s="154"/>
      <c r="D161" s="154"/>
      <c r="E161" s="152" t="s">
        <v>195</v>
      </c>
      <c r="F161" s="165">
        <f>F11+F35+F42+F72+F80+F121+F138+F155+F115</f>
        <v>12973219</v>
      </c>
      <c r="G161" s="188">
        <f>G11+G35+G42+G72+G80+G121+G138+G155+G115</f>
        <v>3895448.62</v>
      </c>
    </row>
    <row r="162" spans="1:7" ht="15.75">
      <c r="A162" s="157"/>
      <c r="B162" s="157"/>
      <c r="C162" s="157"/>
      <c r="D162" s="157"/>
      <c r="E162" s="158"/>
      <c r="F162" s="166"/>
      <c r="G162" s="32"/>
    </row>
    <row r="163" spans="1:7" ht="15.75">
      <c r="A163" s="157"/>
      <c r="B163" s="157"/>
      <c r="C163" s="157"/>
      <c r="D163" s="157"/>
      <c r="E163" s="158"/>
      <c r="F163" s="166"/>
      <c r="G163" s="32"/>
    </row>
    <row r="164" spans="1:7" ht="15.75">
      <c r="A164" s="157"/>
      <c r="B164" s="157"/>
      <c r="C164" s="157"/>
      <c r="D164" s="157"/>
      <c r="E164" s="158"/>
      <c r="F164" s="166"/>
      <c r="G164" s="32"/>
    </row>
    <row r="165" spans="1:7" ht="15">
      <c r="A165" s="27" t="s">
        <v>283</v>
      </c>
      <c r="B165" s="34"/>
      <c r="C165" s="51"/>
      <c r="D165" s="32"/>
      <c r="E165" s="205" t="s">
        <v>52</v>
      </c>
      <c r="F165" s="32"/>
      <c r="G165" s="32"/>
    </row>
  </sheetData>
  <sheetProtection/>
  <mergeCells count="5">
    <mergeCell ref="A5:F5"/>
    <mergeCell ref="E1:G1"/>
    <mergeCell ref="E2:G2"/>
    <mergeCell ref="E3:G3"/>
    <mergeCell ref="E4:G4"/>
  </mergeCells>
  <printOptions/>
  <pageMargins left="0.49" right="0.42" top="0.41" bottom="0.38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H16" sqref="H16:H18"/>
    </sheetView>
  </sheetViews>
  <sheetFormatPr defaultColWidth="9.140625" defaultRowHeight="15"/>
  <cols>
    <col min="1" max="1" width="26.7109375" style="20" customWidth="1"/>
    <col min="2" max="2" width="61.00390625" style="108" customWidth="1"/>
    <col min="3" max="3" width="20.140625" style="20" customWidth="1"/>
    <col min="4" max="4" width="19.8515625" style="20" customWidth="1"/>
    <col min="5" max="5" width="6.8515625" style="20" customWidth="1"/>
    <col min="6" max="10" width="9.140625" style="20" customWidth="1"/>
    <col min="11" max="11" width="11.421875" style="20" bestFit="1" customWidth="1"/>
    <col min="12" max="16384" width="9.140625" style="20" customWidth="1"/>
  </cols>
  <sheetData>
    <row r="1" spans="1:4" ht="15" customHeight="1">
      <c r="A1" s="5"/>
      <c r="B1" s="209" t="s">
        <v>152</v>
      </c>
      <c r="C1" s="209"/>
      <c r="D1" s="209"/>
    </row>
    <row r="2" spans="1:4" ht="18" customHeight="1">
      <c r="A2" s="5"/>
      <c r="B2" s="209" t="s">
        <v>329</v>
      </c>
      <c r="C2" s="209"/>
      <c r="D2" s="209"/>
    </row>
    <row r="3" spans="1:4" ht="16.5" customHeight="1">
      <c r="A3" s="5"/>
      <c r="B3" s="209" t="s">
        <v>330</v>
      </c>
      <c r="C3" s="209"/>
      <c r="D3" s="209"/>
    </row>
    <row r="4" spans="1:4" ht="16.5" customHeight="1">
      <c r="A4" s="5"/>
      <c r="B4" s="209" t="s">
        <v>419</v>
      </c>
      <c r="C4" s="209"/>
      <c r="D4" s="209"/>
    </row>
    <row r="5" spans="1:3" ht="10.5" customHeight="1">
      <c r="A5" s="5"/>
      <c r="B5" s="106"/>
      <c r="C5" s="6"/>
    </row>
    <row r="6" spans="1:4" ht="44.25" customHeight="1">
      <c r="A6" s="210" t="s">
        <v>367</v>
      </c>
      <c r="B6" s="210"/>
      <c r="C6" s="210"/>
      <c r="D6" s="210"/>
    </row>
    <row r="7" spans="1:3" ht="15" customHeight="1">
      <c r="A7" s="18"/>
      <c r="B7" s="107"/>
      <c r="C7" s="1"/>
    </row>
    <row r="8" spans="1:5" ht="12.75" customHeight="1">
      <c r="A8" s="211" t="s">
        <v>96</v>
      </c>
      <c r="B8" s="216" t="s">
        <v>95</v>
      </c>
      <c r="C8" s="213" t="s">
        <v>375</v>
      </c>
      <c r="D8" s="215" t="s">
        <v>426</v>
      </c>
      <c r="E8" s="19"/>
    </row>
    <row r="9" spans="1:5" ht="12" customHeight="1">
      <c r="A9" s="212"/>
      <c r="B9" s="216"/>
      <c r="C9" s="214"/>
      <c r="D9" s="215"/>
      <c r="E9" s="19"/>
    </row>
    <row r="10" spans="1:5" ht="12" customHeight="1">
      <c r="A10" s="212"/>
      <c r="B10" s="216"/>
      <c r="C10" s="214"/>
      <c r="D10" s="215"/>
      <c r="E10" s="19"/>
    </row>
    <row r="11" spans="1:5" ht="15" customHeight="1">
      <c r="A11" s="109" t="s">
        <v>337</v>
      </c>
      <c r="B11" s="110" t="s">
        <v>196</v>
      </c>
      <c r="C11" s="111">
        <v>12348882</v>
      </c>
      <c r="D11" s="111">
        <v>3886645.4</v>
      </c>
      <c r="E11" s="19"/>
    </row>
    <row r="12" spans="1:5" ht="15" customHeight="1">
      <c r="A12" s="112"/>
      <c r="B12" s="113" t="s">
        <v>197</v>
      </c>
      <c r="C12" s="114"/>
      <c r="D12" s="114"/>
      <c r="E12" s="19"/>
    </row>
    <row r="13" spans="1:5" ht="17.25" customHeight="1">
      <c r="A13" s="115" t="s">
        <v>98</v>
      </c>
      <c r="B13" s="201" t="s">
        <v>97</v>
      </c>
      <c r="C13" s="116">
        <v>4000</v>
      </c>
      <c r="D13" s="116" t="s">
        <v>105</v>
      </c>
      <c r="E13" s="19"/>
    </row>
    <row r="14" spans="1:5" ht="21" customHeight="1">
      <c r="A14" s="115" t="s">
        <v>100</v>
      </c>
      <c r="B14" s="201" t="s">
        <v>99</v>
      </c>
      <c r="C14" s="116">
        <v>4000</v>
      </c>
      <c r="D14" s="116" t="s">
        <v>105</v>
      </c>
      <c r="E14" s="19"/>
    </row>
    <row r="15" spans="1:5" ht="37.5" customHeight="1">
      <c r="A15" s="115" t="s">
        <v>102</v>
      </c>
      <c r="B15" s="201" t="s">
        <v>101</v>
      </c>
      <c r="C15" s="116">
        <v>4000</v>
      </c>
      <c r="D15" s="116" t="s">
        <v>105</v>
      </c>
      <c r="E15" s="19"/>
    </row>
    <row r="16" spans="1:11" ht="42" customHeight="1">
      <c r="A16" s="115" t="s">
        <v>104</v>
      </c>
      <c r="B16" s="201" t="s">
        <v>103</v>
      </c>
      <c r="C16" s="116">
        <v>4000</v>
      </c>
      <c r="D16" s="116" t="s">
        <v>105</v>
      </c>
      <c r="E16" s="19"/>
      <c r="K16" s="66"/>
    </row>
    <row r="17" spans="1:5" ht="24.75" customHeight="1">
      <c r="A17" s="115" t="s">
        <v>107</v>
      </c>
      <c r="B17" s="201" t="s">
        <v>106</v>
      </c>
      <c r="C17" s="116">
        <v>10990182</v>
      </c>
      <c r="D17" s="116">
        <v>3382241.11</v>
      </c>
      <c r="E17" s="19"/>
    </row>
    <row r="18" spans="1:5" ht="28.5" customHeight="1">
      <c r="A18" s="115" t="s">
        <v>109</v>
      </c>
      <c r="B18" s="201" t="s">
        <v>108</v>
      </c>
      <c r="C18" s="116">
        <v>10990182</v>
      </c>
      <c r="D18" s="116">
        <v>3382241.11</v>
      </c>
      <c r="E18" s="19"/>
    </row>
    <row r="19" spans="1:5" ht="15" customHeight="1">
      <c r="A19" s="115" t="s">
        <v>260</v>
      </c>
      <c r="B19" s="201" t="s">
        <v>110</v>
      </c>
      <c r="C19" s="116">
        <v>5707600</v>
      </c>
      <c r="D19" s="116">
        <v>3257200</v>
      </c>
      <c r="E19" s="19"/>
    </row>
    <row r="20" spans="1:5" ht="39.75" customHeight="1">
      <c r="A20" s="115" t="s">
        <v>299</v>
      </c>
      <c r="B20" s="201" t="s">
        <v>286</v>
      </c>
      <c r="C20" s="116">
        <v>5644600</v>
      </c>
      <c r="D20" s="116">
        <v>3225700</v>
      </c>
      <c r="E20" s="19"/>
    </row>
    <row r="21" spans="1:5" ht="24" customHeight="1">
      <c r="A21" s="115" t="s">
        <v>300</v>
      </c>
      <c r="B21" s="201" t="s">
        <v>287</v>
      </c>
      <c r="C21" s="116">
        <v>5644600</v>
      </c>
      <c r="D21" s="116">
        <v>3225700</v>
      </c>
      <c r="E21" s="19"/>
    </row>
    <row r="22" spans="1:5" ht="20.25" customHeight="1">
      <c r="A22" s="115" t="s">
        <v>372</v>
      </c>
      <c r="B22" s="201" t="s">
        <v>368</v>
      </c>
      <c r="C22" s="116">
        <v>63000</v>
      </c>
      <c r="D22" s="116">
        <v>31500</v>
      </c>
      <c r="E22" s="19"/>
    </row>
    <row r="23" spans="1:5" ht="17.25" customHeight="1">
      <c r="A23" s="115" t="s">
        <v>373</v>
      </c>
      <c r="B23" s="201" t="s">
        <v>369</v>
      </c>
      <c r="C23" s="116">
        <v>63000</v>
      </c>
      <c r="D23" s="116">
        <v>31500</v>
      </c>
      <c r="E23" s="19"/>
    </row>
    <row r="24" spans="1:5" ht="30" customHeight="1">
      <c r="A24" s="115" t="s">
        <v>261</v>
      </c>
      <c r="B24" s="201" t="s">
        <v>111</v>
      </c>
      <c r="C24" s="116">
        <v>5094282</v>
      </c>
      <c r="D24" s="116">
        <v>36117.5</v>
      </c>
      <c r="E24" s="19"/>
    </row>
    <row r="25" spans="1:5" ht="16.5" customHeight="1">
      <c r="A25" s="115" t="s">
        <v>262</v>
      </c>
      <c r="B25" s="201" t="s">
        <v>112</v>
      </c>
      <c r="C25" s="116">
        <v>5094282</v>
      </c>
      <c r="D25" s="116">
        <v>36117.5</v>
      </c>
      <c r="E25" s="19"/>
    </row>
    <row r="26" spans="1:5" ht="16.5" customHeight="1">
      <c r="A26" s="115" t="s">
        <v>263</v>
      </c>
      <c r="B26" s="201" t="s">
        <v>113</v>
      </c>
      <c r="C26" s="116">
        <v>5094282</v>
      </c>
      <c r="D26" s="116">
        <v>36117.5</v>
      </c>
      <c r="E26" s="19"/>
    </row>
    <row r="27" spans="1:5" ht="25.5" customHeight="1">
      <c r="A27" s="115" t="s">
        <v>264</v>
      </c>
      <c r="B27" s="201" t="s">
        <v>114</v>
      </c>
      <c r="C27" s="116">
        <v>163300</v>
      </c>
      <c r="D27" s="116">
        <v>68923.61</v>
      </c>
      <c r="E27" s="19"/>
    </row>
    <row r="28" spans="1:5" ht="15.75" customHeight="1">
      <c r="A28" s="115" t="s">
        <v>301</v>
      </c>
      <c r="B28" s="201" t="s">
        <v>288</v>
      </c>
      <c r="C28" s="116">
        <v>1000</v>
      </c>
      <c r="D28" s="116" t="s">
        <v>105</v>
      </c>
      <c r="E28" s="19"/>
    </row>
    <row r="29" spans="1:5" ht="24.75" customHeight="1">
      <c r="A29" s="115" t="s">
        <v>302</v>
      </c>
      <c r="B29" s="201" t="s">
        <v>289</v>
      </c>
      <c r="C29" s="116">
        <v>1000</v>
      </c>
      <c r="D29" s="116" t="s">
        <v>105</v>
      </c>
      <c r="E29" s="19"/>
    </row>
    <row r="30" spans="1:5" ht="42" customHeight="1">
      <c r="A30" s="115" t="s">
        <v>265</v>
      </c>
      <c r="B30" s="201" t="s">
        <v>370</v>
      </c>
      <c r="C30" s="116">
        <v>142300</v>
      </c>
      <c r="D30" s="116">
        <v>58233.1</v>
      </c>
      <c r="E30" s="19"/>
    </row>
    <row r="31" spans="1:5" ht="38.25" customHeight="1">
      <c r="A31" s="115" t="s">
        <v>266</v>
      </c>
      <c r="B31" s="201" t="s">
        <v>371</v>
      </c>
      <c r="C31" s="116">
        <v>142300</v>
      </c>
      <c r="D31" s="116">
        <v>58233.1</v>
      </c>
      <c r="E31" s="19"/>
    </row>
    <row r="32" spans="1:5" ht="27" customHeight="1">
      <c r="A32" s="115" t="s">
        <v>267</v>
      </c>
      <c r="B32" s="201" t="s">
        <v>332</v>
      </c>
      <c r="C32" s="116">
        <v>20000</v>
      </c>
      <c r="D32" s="116">
        <v>10690.51</v>
      </c>
      <c r="E32" s="19"/>
    </row>
    <row r="33" spans="1:5" ht="30" customHeight="1">
      <c r="A33" s="115" t="s">
        <v>268</v>
      </c>
      <c r="B33" s="201" t="s">
        <v>198</v>
      </c>
      <c r="C33" s="116">
        <v>20000</v>
      </c>
      <c r="D33" s="116">
        <v>10690.51</v>
      </c>
      <c r="E33" s="19"/>
    </row>
    <row r="34" spans="1:5" ht="19.5" customHeight="1">
      <c r="A34" s="115" t="s">
        <v>269</v>
      </c>
      <c r="B34" s="201" t="s">
        <v>256</v>
      </c>
      <c r="C34" s="116">
        <v>25000</v>
      </c>
      <c r="D34" s="116">
        <v>20000</v>
      </c>
      <c r="E34" s="19"/>
    </row>
    <row r="35" spans="1:5" ht="54.75" customHeight="1">
      <c r="A35" s="115" t="s">
        <v>270</v>
      </c>
      <c r="B35" s="201" t="s">
        <v>257</v>
      </c>
      <c r="C35" s="116">
        <v>5000</v>
      </c>
      <c r="D35" s="116" t="s">
        <v>105</v>
      </c>
      <c r="E35" s="19"/>
    </row>
    <row r="36" spans="1:5" ht="54" customHeight="1">
      <c r="A36" s="115" t="s">
        <v>271</v>
      </c>
      <c r="B36" s="201" t="s">
        <v>258</v>
      </c>
      <c r="C36" s="116">
        <v>5000</v>
      </c>
      <c r="D36" s="116" t="s">
        <v>105</v>
      </c>
      <c r="E36" s="19"/>
    </row>
    <row r="37" spans="1:5" ht="30.75" customHeight="1">
      <c r="A37" s="115" t="s">
        <v>420</v>
      </c>
      <c r="B37" s="201" t="s">
        <v>423</v>
      </c>
      <c r="C37" s="116">
        <v>20000</v>
      </c>
      <c r="D37" s="116">
        <v>20000</v>
      </c>
      <c r="E37" s="19"/>
    </row>
    <row r="38" spans="1:5" ht="29.25" customHeight="1">
      <c r="A38" s="115" t="s">
        <v>421</v>
      </c>
      <c r="B38" s="201" t="s">
        <v>424</v>
      </c>
      <c r="C38" s="116">
        <v>20000</v>
      </c>
      <c r="D38" s="116">
        <v>20000</v>
      </c>
      <c r="E38" s="19"/>
    </row>
    <row r="39" spans="1:5" ht="15.75" customHeight="1">
      <c r="A39" s="115" t="s">
        <v>115</v>
      </c>
      <c r="B39" s="201" t="s">
        <v>97</v>
      </c>
      <c r="C39" s="116">
        <v>338700</v>
      </c>
      <c r="D39" s="116">
        <v>183386.48</v>
      </c>
      <c r="E39" s="19"/>
    </row>
    <row r="40" spans="1:5" ht="27.75" customHeight="1">
      <c r="A40" s="115" t="s">
        <v>117</v>
      </c>
      <c r="B40" s="201" t="s">
        <v>116</v>
      </c>
      <c r="C40" s="116">
        <v>338700</v>
      </c>
      <c r="D40" s="116">
        <v>183386.48</v>
      </c>
      <c r="E40" s="19"/>
    </row>
    <row r="41" spans="1:5" ht="27.75" customHeight="1">
      <c r="A41" s="115" t="s">
        <v>119</v>
      </c>
      <c r="B41" s="201" t="s">
        <v>118</v>
      </c>
      <c r="C41" s="116">
        <v>338700</v>
      </c>
      <c r="D41" s="116">
        <v>183386.48</v>
      </c>
      <c r="E41" s="19"/>
    </row>
    <row r="42" spans="1:5" ht="59.25" customHeight="1">
      <c r="A42" s="115" t="s">
        <v>121</v>
      </c>
      <c r="B42" s="201" t="s">
        <v>120</v>
      </c>
      <c r="C42" s="116">
        <v>149000</v>
      </c>
      <c r="D42" s="116">
        <v>90266.76</v>
      </c>
      <c r="E42" s="19"/>
    </row>
    <row r="43" spans="1:5" ht="95.25" customHeight="1">
      <c r="A43" s="115" t="s">
        <v>272</v>
      </c>
      <c r="B43" s="201" t="s">
        <v>333</v>
      </c>
      <c r="C43" s="116">
        <v>149000</v>
      </c>
      <c r="D43" s="116">
        <v>90266.76</v>
      </c>
      <c r="E43" s="19"/>
    </row>
    <row r="44" spans="1:5" ht="63.75" customHeight="1">
      <c r="A44" s="115" t="s">
        <v>123</v>
      </c>
      <c r="B44" s="201" t="s">
        <v>122</v>
      </c>
      <c r="C44" s="116">
        <v>1000</v>
      </c>
      <c r="D44" s="116">
        <v>531.38</v>
      </c>
      <c r="E44" s="19"/>
    </row>
    <row r="45" spans="1:5" ht="91.5" customHeight="1">
      <c r="A45" s="115" t="s">
        <v>273</v>
      </c>
      <c r="B45" s="201" t="s">
        <v>334</v>
      </c>
      <c r="C45" s="116">
        <v>1000</v>
      </c>
      <c r="D45" s="116">
        <v>531.38</v>
      </c>
      <c r="E45" s="19"/>
    </row>
    <row r="46" spans="1:5" ht="65.25" customHeight="1">
      <c r="A46" s="115" t="s">
        <v>125</v>
      </c>
      <c r="B46" s="201" t="s">
        <v>124</v>
      </c>
      <c r="C46" s="116">
        <v>188700</v>
      </c>
      <c r="D46" s="116">
        <v>103981.42</v>
      </c>
      <c r="E46" s="19"/>
    </row>
    <row r="47" spans="1:5" ht="89.25" customHeight="1">
      <c r="A47" s="115" t="s">
        <v>274</v>
      </c>
      <c r="B47" s="201" t="s">
        <v>335</v>
      </c>
      <c r="C47" s="116">
        <v>188700</v>
      </c>
      <c r="D47" s="116">
        <v>103981.42</v>
      </c>
      <c r="E47" s="19"/>
    </row>
    <row r="48" spans="1:5" ht="54.75" customHeight="1">
      <c r="A48" s="115" t="s">
        <v>127</v>
      </c>
      <c r="B48" s="201" t="s">
        <v>126</v>
      </c>
      <c r="C48" s="116" t="s">
        <v>105</v>
      </c>
      <c r="D48" s="116">
        <v>-11393.08</v>
      </c>
      <c r="E48" s="19"/>
    </row>
    <row r="49" spans="1:5" ht="88.5" customHeight="1">
      <c r="A49" s="115" t="s">
        <v>275</v>
      </c>
      <c r="B49" s="201" t="s">
        <v>336</v>
      </c>
      <c r="C49" s="116" t="s">
        <v>105</v>
      </c>
      <c r="D49" s="116">
        <v>-11393.08</v>
      </c>
      <c r="E49" s="19"/>
    </row>
    <row r="50" spans="1:5" ht="18.75" customHeight="1">
      <c r="A50" s="115" t="s">
        <v>128</v>
      </c>
      <c r="B50" s="201" t="s">
        <v>97</v>
      </c>
      <c r="C50" s="116">
        <v>1016000</v>
      </c>
      <c r="D50" s="116">
        <v>321017.81</v>
      </c>
      <c r="E50" s="19"/>
    </row>
    <row r="51" spans="1:5" ht="21.75" customHeight="1">
      <c r="A51" s="115" t="s">
        <v>130</v>
      </c>
      <c r="B51" s="201" t="s">
        <v>129</v>
      </c>
      <c r="C51" s="116">
        <v>858000</v>
      </c>
      <c r="D51" s="116">
        <v>307071.83</v>
      </c>
      <c r="E51" s="19"/>
    </row>
    <row r="52" spans="1:5" ht="21.75" customHeight="1">
      <c r="A52" s="115" t="s">
        <v>132</v>
      </c>
      <c r="B52" s="201" t="s">
        <v>131</v>
      </c>
      <c r="C52" s="116">
        <v>858000</v>
      </c>
      <c r="D52" s="116">
        <v>307071.83</v>
      </c>
      <c r="E52" s="19"/>
    </row>
    <row r="53" spans="1:5" ht="63" customHeight="1">
      <c r="A53" s="115" t="s">
        <v>134</v>
      </c>
      <c r="B53" s="201" t="s">
        <v>133</v>
      </c>
      <c r="C53" s="116">
        <v>858000</v>
      </c>
      <c r="D53" s="116">
        <v>306817.43</v>
      </c>
      <c r="E53" s="19"/>
    </row>
    <row r="54" spans="1:5" ht="90" customHeight="1">
      <c r="A54" s="115" t="s">
        <v>303</v>
      </c>
      <c r="B54" s="201" t="s">
        <v>290</v>
      </c>
      <c r="C54" s="116">
        <v>858000</v>
      </c>
      <c r="D54" s="116">
        <v>304367.64</v>
      </c>
      <c r="E54" s="19"/>
    </row>
    <row r="55" spans="1:5" ht="66" customHeight="1">
      <c r="A55" s="115" t="s">
        <v>304</v>
      </c>
      <c r="B55" s="201" t="s">
        <v>291</v>
      </c>
      <c r="C55" s="116" t="s">
        <v>105</v>
      </c>
      <c r="D55" s="116">
        <v>2231.5</v>
      </c>
      <c r="E55" s="19"/>
    </row>
    <row r="56" spans="1:5" ht="65.25" customHeight="1">
      <c r="A56" s="115" t="s">
        <v>422</v>
      </c>
      <c r="B56" s="201" t="s">
        <v>425</v>
      </c>
      <c r="C56" s="116" t="s">
        <v>105</v>
      </c>
      <c r="D56" s="116">
        <v>218.29</v>
      </c>
      <c r="E56" s="19"/>
    </row>
    <row r="57" spans="1:5" ht="39.75" customHeight="1">
      <c r="A57" s="115" t="s">
        <v>136</v>
      </c>
      <c r="B57" s="201" t="s">
        <v>135</v>
      </c>
      <c r="C57" s="116" t="s">
        <v>105</v>
      </c>
      <c r="D57" s="116">
        <v>254.4</v>
      </c>
      <c r="E57" s="19"/>
    </row>
    <row r="58" spans="1:5" ht="64.5" customHeight="1">
      <c r="A58" s="115" t="s">
        <v>305</v>
      </c>
      <c r="B58" s="201" t="s">
        <v>292</v>
      </c>
      <c r="C58" s="116" t="s">
        <v>105</v>
      </c>
      <c r="D58" s="116">
        <v>254.4</v>
      </c>
      <c r="E58" s="19"/>
    </row>
    <row r="59" spans="1:5" ht="22.5" customHeight="1">
      <c r="A59" s="115" t="s">
        <v>138</v>
      </c>
      <c r="B59" s="201" t="s">
        <v>137</v>
      </c>
      <c r="C59" s="116">
        <v>158000</v>
      </c>
      <c r="D59" s="116">
        <v>13945.98</v>
      </c>
      <c r="E59" s="19"/>
    </row>
    <row r="60" spans="1:5" ht="16.5" customHeight="1">
      <c r="A60" s="115" t="s">
        <v>140</v>
      </c>
      <c r="B60" s="201" t="s">
        <v>139</v>
      </c>
      <c r="C60" s="116">
        <v>11000</v>
      </c>
      <c r="D60" s="116">
        <v>8578.24</v>
      </c>
      <c r="E60" s="19"/>
    </row>
    <row r="61" spans="1:5" ht="42" customHeight="1">
      <c r="A61" s="115" t="s">
        <v>142</v>
      </c>
      <c r="B61" s="201" t="s">
        <v>141</v>
      </c>
      <c r="C61" s="116">
        <v>11000</v>
      </c>
      <c r="D61" s="116">
        <v>8578.24</v>
      </c>
      <c r="E61" s="19"/>
    </row>
    <row r="62" spans="1:5" ht="69" customHeight="1">
      <c r="A62" s="115" t="s">
        <v>306</v>
      </c>
      <c r="B62" s="201" t="s">
        <v>293</v>
      </c>
      <c r="C62" s="116">
        <v>11000</v>
      </c>
      <c r="D62" s="116">
        <v>8071.07</v>
      </c>
      <c r="E62" s="19"/>
    </row>
    <row r="63" spans="1:5" ht="52.5" customHeight="1">
      <c r="A63" s="115" t="s">
        <v>307</v>
      </c>
      <c r="B63" s="201" t="s">
        <v>294</v>
      </c>
      <c r="C63" s="116" t="s">
        <v>105</v>
      </c>
      <c r="D63" s="116">
        <v>507.17</v>
      </c>
      <c r="E63" s="19"/>
    </row>
    <row r="64" spans="1:5" ht="16.5" customHeight="1">
      <c r="A64" s="115" t="s">
        <v>144</v>
      </c>
      <c r="B64" s="201" t="s">
        <v>143</v>
      </c>
      <c r="C64" s="116">
        <v>147000</v>
      </c>
      <c r="D64" s="116">
        <v>5367.74</v>
      </c>
      <c r="E64" s="19"/>
    </row>
    <row r="65" spans="1:5" ht="18" customHeight="1">
      <c r="A65" s="115" t="s">
        <v>146</v>
      </c>
      <c r="B65" s="201" t="s">
        <v>145</v>
      </c>
      <c r="C65" s="116">
        <v>123000</v>
      </c>
      <c r="D65" s="116">
        <v>512.85</v>
      </c>
      <c r="E65" s="19"/>
    </row>
    <row r="66" spans="1:4" ht="25.5" customHeight="1">
      <c r="A66" s="115" t="s">
        <v>147</v>
      </c>
      <c r="B66" s="201" t="s">
        <v>199</v>
      </c>
      <c r="C66" s="116">
        <v>123000</v>
      </c>
      <c r="D66" s="116">
        <v>512.85</v>
      </c>
    </row>
    <row r="67" spans="1:4" ht="51" customHeight="1">
      <c r="A67" s="115" t="s">
        <v>308</v>
      </c>
      <c r="B67" s="201" t="s">
        <v>295</v>
      </c>
      <c r="C67" s="116">
        <v>123000</v>
      </c>
      <c r="D67" s="116">
        <v>485</v>
      </c>
    </row>
    <row r="68" spans="1:6" s="8" customFormat="1" ht="39">
      <c r="A68" s="115" t="s">
        <v>309</v>
      </c>
      <c r="B68" s="201" t="s">
        <v>296</v>
      </c>
      <c r="C68" s="116" t="s">
        <v>105</v>
      </c>
      <c r="D68" s="116">
        <v>27.85</v>
      </c>
      <c r="E68" s="16"/>
      <c r="F68" s="17"/>
    </row>
    <row r="69" spans="1:4" ht="15" customHeight="1">
      <c r="A69" s="115" t="s">
        <v>149</v>
      </c>
      <c r="B69" s="201" t="s">
        <v>148</v>
      </c>
      <c r="C69" s="116">
        <v>24000</v>
      </c>
      <c r="D69" s="116">
        <v>4854.89</v>
      </c>
    </row>
    <row r="70" spans="1:4" ht="26.25">
      <c r="A70" s="115" t="s">
        <v>151</v>
      </c>
      <c r="B70" s="201" t="s">
        <v>150</v>
      </c>
      <c r="C70" s="116">
        <v>24000</v>
      </c>
      <c r="D70" s="116">
        <v>4854.89</v>
      </c>
    </row>
    <row r="71" spans="1:4" ht="51.75">
      <c r="A71" s="115" t="s">
        <v>310</v>
      </c>
      <c r="B71" s="201" t="s">
        <v>297</v>
      </c>
      <c r="C71" s="116">
        <v>24000</v>
      </c>
      <c r="D71" s="116">
        <v>4717.8</v>
      </c>
    </row>
    <row r="72" spans="1:4" ht="39">
      <c r="A72" s="115" t="s">
        <v>311</v>
      </c>
      <c r="B72" s="201" t="s">
        <v>298</v>
      </c>
      <c r="C72" s="116" t="s">
        <v>105</v>
      </c>
      <c r="D72" s="116">
        <v>137.09</v>
      </c>
    </row>
    <row r="75" spans="1:3" ht="15">
      <c r="A75" s="20" t="s">
        <v>283</v>
      </c>
      <c r="C75" s="20" t="s">
        <v>52</v>
      </c>
    </row>
  </sheetData>
  <sheetProtection/>
  <mergeCells count="9">
    <mergeCell ref="B1:D1"/>
    <mergeCell ref="B2:D2"/>
    <mergeCell ref="A6:D6"/>
    <mergeCell ref="A8:A10"/>
    <mergeCell ref="C8:C10"/>
    <mergeCell ref="D8:D10"/>
    <mergeCell ref="B8:B10"/>
    <mergeCell ref="B4:D4"/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0.57421875" style="32" customWidth="1"/>
    <col min="2" max="2" width="41.7109375" style="34" customWidth="1"/>
    <col min="3" max="3" width="20.28125" style="52" customWidth="1"/>
    <col min="4" max="4" width="18.28125" style="32" customWidth="1"/>
  </cols>
  <sheetData>
    <row r="1" spans="2:4" ht="15">
      <c r="B1" s="219" t="s">
        <v>200</v>
      </c>
      <c r="C1" s="219"/>
      <c r="D1" s="219"/>
    </row>
    <row r="2" spans="2:5" ht="16.5" customHeight="1">
      <c r="B2" s="225" t="s">
        <v>329</v>
      </c>
      <c r="C2" s="225"/>
      <c r="D2" s="225"/>
      <c r="E2" s="35"/>
    </row>
    <row r="3" spans="1:5" ht="15" customHeight="1">
      <c r="A3" s="227" t="s">
        <v>330</v>
      </c>
      <c r="B3" s="227"/>
      <c r="C3" s="227"/>
      <c r="D3" s="227"/>
      <c r="E3" s="35"/>
    </row>
    <row r="4" spans="1:5" ht="17.25" customHeight="1">
      <c r="A4" s="227" t="s">
        <v>419</v>
      </c>
      <c r="B4" s="227"/>
      <c r="C4" s="227"/>
      <c r="D4" s="227"/>
      <c r="E4" s="35"/>
    </row>
    <row r="5" spans="1:5" ht="6.75" customHeight="1">
      <c r="A5" s="219"/>
      <c r="B5" s="220"/>
      <c r="C5" s="220"/>
      <c r="E5" s="33"/>
    </row>
    <row r="6" spans="1:4" ht="32.25" customHeight="1">
      <c r="A6" s="226" t="s">
        <v>365</v>
      </c>
      <c r="B6" s="226"/>
      <c r="C6" s="226"/>
      <c r="D6" s="226"/>
    </row>
    <row r="7" ht="15.75" thickBot="1">
      <c r="C7" s="52" t="s">
        <v>201</v>
      </c>
    </row>
    <row r="8" spans="1:4" ht="15.75" customHeight="1">
      <c r="A8" s="221" t="s">
        <v>202</v>
      </c>
      <c r="B8" s="223" t="s">
        <v>203</v>
      </c>
      <c r="C8" s="53" t="s">
        <v>204</v>
      </c>
      <c r="D8" s="38" t="s">
        <v>204</v>
      </c>
    </row>
    <row r="9" spans="1:4" ht="29.25" customHeight="1">
      <c r="A9" s="222"/>
      <c r="B9" s="224"/>
      <c r="C9" s="54" t="s">
        <v>366</v>
      </c>
      <c r="D9" s="39" t="s">
        <v>419</v>
      </c>
    </row>
    <row r="10" spans="1:4" ht="17.25" customHeight="1">
      <c r="A10" s="36"/>
      <c r="B10" s="25"/>
      <c r="C10" s="54" t="s">
        <v>246</v>
      </c>
      <c r="D10" s="39" t="s">
        <v>331</v>
      </c>
    </row>
    <row r="11" spans="1:4" ht="36.75" customHeight="1">
      <c r="A11" s="37" t="s">
        <v>205</v>
      </c>
      <c r="B11" s="24" t="s">
        <v>206</v>
      </c>
      <c r="C11" s="55" t="s">
        <v>105</v>
      </c>
      <c r="D11" s="40"/>
    </row>
    <row r="12" spans="1:4" ht="33.75" customHeight="1">
      <c r="A12" s="37" t="s">
        <v>207</v>
      </c>
      <c r="B12" s="24" t="s">
        <v>208</v>
      </c>
      <c r="C12" s="55" t="s">
        <v>105</v>
      </c>
      <c r="D12" s="40"/>
    </row>
    <row r="13" spans="1:4" ht="45" customHeight="1">
      <c r="A13" s="37" t="s">
        <v>209</v>
      </c>
      <c r="B13" s="24" t="s">
        <v>210</v>
      </c>
      <c r="C13" s="55" t="s">
        <v>105</v>
      </c>
      <c r="D13" s="40"/>
    </row>
    <row r="14" spans="1:4" ht="48" customHeight="1">
      <c r="A14" s="36" t="s">
        <v>211</v>
      </c>
      <c r="B14" s="25" t="s">
        <v>212</v>
      </c>
      <c r="C14" s="54" t="s">
        <v>105</v>
      </c>
      <c r="D14" s="40"/>
    </row>
    <row r="15" spans="1:4" ht="48.75" customHeight="1">
      <c r="A15" s="37" t="s">
        <v>213</v>
      </c>
      <c r="B15" s="24" t="s">
        <v>214</v>
      </c>
      <c r="C15" s="55" t="s">
        <v>105</v>
      </c>
      <c r="D15" s="40"/>
    </row>
    <row r="16" spans="1:4" ht="63.75" customHeight="1">
      <c r="A16" s="36" t="s">
        <v>215</v>
      </c>
      <c r="B16" s="25" t="s">
        <v>216</v>
      </c>
      <c r="C16" s="54" t="s">
        <v>105</v>
      </c>
      <c r="D16" s="40"/>
    </row>
    <row r="17" spans="1:4" ht="47.25" customHeight="1">
      <c r="A17" s="37" t="s">
        <v>217</v>
      </c>
      <c r="B17" s="24" t="s">
        <v>218</v>
      </c>
      <c r="C17" s="55" t="s">
        <v>105</v>
      </c>
      <c r="D17" s="40"/>
    </row>
    <row r="18" spans="1:4" ht="65.25" customHeight="1">
      <c r="A18" s="37" t="s">
        <v>219</v>
      </c>
      <c r="B18" s="24" t="s">
        <v>220</v>
      </c>
      <c r="C18" s="55" t="s">
        <v>105</v>
      </c>
      <c r="D18" s="40"/>
    </row>
    <row r="19" spans="1:4" ht="60.75" customHeight="1">
      <c r="A19" s="36" t="s">
        <v>221</v>
      </c>
      <c r="B19" s="25" t="s">
        <v>222</v>
      </c>
      <c r="C19" s="54" t="s">
        <v>105</v>
      </c>
      <c r="D19" s="40"/>
    </row>
    <row r="20" spans="1:4" ht="71.25">
      <c r="A20" s="37" t="s">
        <v>223</v>
      </c>
      <c r="B20" s="24" t="s">
        <v>224</v>
      </c>
      <c r="C20" s="54" t="s">
        <v>105</v>
      </c>
      <c r="D20" s="40"/>
    </row>
    <row r="21" spans="1:4" ht="64.5" customHeight="1">
      <c r="A21" s="36" t="s">
        <v>225</v>
      </c>
      <c r="B21" s="25" t="s">
        <v>226</v>
      </c>
      <c r="C21" s="54" t="s">
        <v>105</v>
      </c>
      <c r="D21" s="40"/>
    </row>
    <row r="22" spans="1:4" ht="33" customHeight="1">
      <c r="A22" s="37" t="s">
        <v>227</v>
      </c>
      <c r="B22" s="24" t="s">
        <v>228</v>
      </c>
      <c r="C22" s="22">
        <f>C31</f>
        <v>624337</v>
      </c>
      <c r="D22" s="41">
        <f>D31</f>
        <v>8203.220000000205</v>
      </c>
    </row>
    <row r="23" spans="1:4" ht="31.5" customHeight="1">
      <c r="A23" s="37" t="s">
        <v>229</v>
      </c>
      <c r="B23" s="24" t="s">
        <v>230</v>
      </c>
      <c r="C23" s="22">
        <f aca="true" t="shared" si="0" ref="C23:D25">C24</f>
        <v>-12348882</v>
      </c>
      <c r="D23" s="41">
        <f t="shared" si="0"/>
        <v>-3953912.73</v>
      </c>
    </row>
    <row r="24" spans="1:4" ht="32.25" customHeight="1">
      <c r="A24" s="36" t="s">
        <v>231</v>
      </c>
      <c r="B24" s="25" t="s">
        <v>232</v>
      </c>
      <c r="C24" s="23">
        <f t="shared" si="0"/>
        <v>-12348882</v>
      </c>
      <c r="D24" s="42">
        <f t="shared" si="0"/>
        <v>-3953912.73</v>
      </c>
    </row>
    <row r="25" spans="1:4" ht="33" customHeight="1">
      <c r="A25" s="36" t="s">
        <v>233</v>
      </c>
      <c r="B25" s="25" t="s">
        <v>234</v>
      </c>
      <c r="C25" s="23">
        <f t="shared" si="0"/>
        <v>-12348882</v>
      </c>
      <c r="D25" s="42">
        <f t="shared" si="0"/>
        <v>-3953912.73</v>
      </c>
    </row>
    <row r="26" spans="1:4" ht="39" customHeight="1">
      <c r="A26" s="36" t="s">
        <v>235</v>
      </c>
      <c r="B26" s="25" t="s">
        <v>236</v>
      </c>
      <c r="C26" s="69">
        <v>-12348882</v>
      </c>
      <c r="D26" s="71">
        <v>-3953912.73</v>
      </c>
    </row>
    <row r="27" spans="1:4" ht="33" customHeight="1">
      <c r="A27" s="37" t="s">
        <v>237</v>
      </c>
      <c r="B27" s="24" t="s">
        <v>238</v>
      </c>
      <c r="C27" s="22">
        <f aca="true" t="shared" si="1" ref="C27:D29">C28</f>
        <v>12973219</v>
      </c>
      <c r="D27" s="41">
        <f t="shared" si="1"/>
        <v>3962115.95</v>
      </c>
    </row>
    <row r="28" spans="1:4" ht="36" customHeight="1">
      <c r="A28" s="36" t="s">
        <v>239</v>
      </c>
      <c r="B28" s="25" t="s">
        <v>240</v>
      </c>
      <c r="C28" s="23">
        <f t="shared" si="1"/>
        <v>12973219</v>
      </c>
      <c r="D28" s="42">
        <f t="shared" si="1"/>
        <v>3962115.95</v>
      </c>
    </row>
    <row r="29" spans="1:4" ht="33.75" customHeight="1">
      <c r="A29" s="36" t="s">
        <v>241</v>
      </c>
      <c r="B29" s="25" t="s">
        <v>242</v>
      </c>
      <c r="C29" s="23">
        <f t="shared" si="1"/>
        <v>12973219</v>
      </c>
      <c r="D29" s="42">
        <f t="shared" si="1"/>
        <v>3962115.95</v>
      </c>
    </row>
    <row r="30" spans="1:4" ht="34.5" customHeight="1">
      <c r="A30" s="36" t="s">
        <v>243</v>
      </c>
      <c r="B30" s="25" t="s">
        <v>244</v>
      </c>
      <c r="C30" s="70">
        <v>12973219</v>
      </c>
      <c r="D30" s="72">
        <v>3962115.95</v>
      </c>
    </row>
    <row r="31" spans="1:4" ht="21.75" customHeight="1" thickBot="1">
      <c r="A31" s="217" t="s">
        <v>245</v>
      </c>
      <c r="B31" s="218"/>
      <c r="C31" s="43">
        <f>C30+C26</f>
        <v>624337</v>
      </c>
      <c r="D31" s="73">
        <f>D30+D26</f>
        <v>8203.220000000205</v>
      </c>
    </row>
    <row r="35" ht="15">
      <c r="A35" s="27" t="s">
        <v>57</v>
      </c>
    </row>
    <row r="36" spans="1:3" ht="15">
      <c r="A36" s="27" t="s">
        <v>58</v>
      </c>
      <c r="C36" s="51" t="s">
        <v>52</v>
      </c>
    </row>
  </sheetData>
  <sheetProtection/>
  <mergeCells count="9">
    <mergeCell ref="A31:B31"/>
    <mergeCell ref="A5:C5"/>
    <mergeCell ref="A8:A9"/>
    <mergeCell ref="B8:B9"/>
    <mergeCell ref="B1:D1"/>
    <mergeCell ref="B2:D2"/>
    <mergeCell ref="A6:D6"/>
    <mergeCell ref="A3:D3"/>
    <mergeCell ref="A4:D4"/>
  </mergeCells>
  <printOptions/>
  <pageMargins left="0.3937007874015748" right="0.23622047244094488" top="0.3543307086614173" bottom="0.31496062992125984" header="0.11811023622047244" footer="0.1181102362204724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PageLayoutView="0" workbookViewId="0" topLeftCell="A154">
      <selection activeCell="C164" sqref="C164"/>
    </sheetView>
  </sheetViews>
  <sheetFormatPr defaultColWidth="9.140625" defaultRowHeight="15"/>
  <cols>
    <col min="1" max="1" width="70.140625" style="47" customWidth="1"/>
    <col min="2" max="2" width="9.421875" style="48" customWidth="1"/>
    <col min="3" max="3" width="6.7109375" style="48" customWidth="1"/>
    <col min="4" max="4" width="8.8515625" style="48" customWidth="1"/>
    <col min="5" max="5" width="15.57421875" style="48" customWidth="1"/>
    <col min="6" max="6" width="8.8515625" style="48" customWidth="1"/>
    <col min="7" max="8" width="15.00390625" style="31" customWidth="1"/>
    <col min="9" max="9" width="9.140625" style="8" customWidth="1"/>
    <col min="10" max="10" width="11.57421875" style="8" bestFit="1" customWidth="1"/>
    <col min="11" max="11" width="11.57421875" style="8" customWidth="1"/>
    <col min="12" max="16384" width="9.140625" style="8" customWidth="1"/>
  </cols>
  <sheetData>
    <row r="1" spans="1:8" ht="15">
      <c r="A1" s="50"/>
      <c r="B1" s="208" t="s">
        <v>259</v>
      </c>
      <c r="C1" s="208"/>
      <c r="D1" s="208"/>
      <c r="E1" s="208"/>
      <c r="F1" s="208"/>
      <c r="G1" s="208"/>
      <c r="H1" s="208"/>
    </row>
    <row r="2" spans="1:8" ht="15">
      <c r="A2" s="50"/>
      <c r="B2" s="208" t="s">
        <v>329</v>
      </c>
      <c r="C2" s="208"/>
      <c r="D2" s="208"/>
      <c r="E2" s="208"/>
      <c r="F2" s="208"/>
      <c r="G2" s="208"/>
      <c r="H2" s="208"/>
    </row>
    <row r="3" spans="1:8" ht="15">
      <c r="A3" s="50"/>
      <c r="B3" s="208" t="s">
        <v>330</v>
      </c>
      <c r="C3" s="208"/>
      <c r="D3" s="208"/>
      <c r="E3" s="208"/>
      <c r="F3" s="208"/>
      <c r="G3" s="208"/>
      <c r="H3" s="208"/>
    </row>
    <row r="4" spans="1:8" ht="15">
      <c r="A4" s="50"/>
      <c r="B4" s="208" t="s">
        <v>419</v>
      </c>
      <c r="C4" s="208"/>
      <c r="D4" s="208"/>
      <c r="E4" s="208"/>
      <c r="F4" s="208"/>
      <c r="G4" s="208"/>
      <c r="H4" s="208"/>
    </row>
    <row r="5" spans="1:8" s="11" customFormat="1" ht="20.25" customHeight="1">
      <c r="A5" s="206" t="s">
        <v>411</v>
      </c>
      <c r="B5" s="206"/>
      <c r="C5" s="206"/>
      <c r="D5" s="206"/>
      <c r="E5" s="206"/>
      <c r="F5" s="206"/>
      <c r="G5" s="206"/>
      <c r="H5" s="206"/>
    </row>
    <row r="6" spans="1:8" s="11" customFormat="1" ht="15" customHeight="1" thickBot="1">
      <c r="A6" s="45"/>
      <c r="B6" s="45"/>
      <c r="C6" s="44"/>
      <c r="D6" s="45"/>
      <c r="E6" s="45"/>
      <c r="F6" s="45"/>
      <c r="G6" s="164"/>
      <c r="H6" s="164"/>
    </row>
    <row r="7" spans="1:8" s="11" customFormat="1" ht="15.75">
      <c r="A7" s="167"/>
      <c r="B7" s="168" t="s">
        <v>44</v>
      </c>
      <c r="C7" s="200" t="s">
        <v>0</v>
      </c>
      <c r="D7" s="200" t="s">
        <v>1</v>
      </c>
      <c r="E7" s="200"/>
      <c r="F7" s="200"/>
      <c r="G7" s="53" t="s">
        <v>204</v>
      </c>
      <c r="H7" s="38" t="s">
        <v>204</v>
      </c>
    </row>
    <row r="8" spans="1:8" ht="30">
      <c r="A8" s="169" t="s">
        <v>6</v>
      </c>
      <c r="B8" s="46" t="s">
        <v>45</v>
      </c>
      <c r="C8" s="138" t="s">
        <v>2</v>
      </c>
      <c r="D8" s="138" t="s">
        <v>412</v>
      </c>
      <c r="E8" s="138" t="s">
        <v>4</v>
      </c>
      <c r="F8" s="138" t="s">
        <v>5</v>
      </c>
      <c r="G8" s="54" t="s">
        <v>366</v>
      </c>
      <c r="H8" s="39" t="s">
        <v>419</v>
      </c>
    </row>
    <row r="9" spans="1:8" ht="15.75">
      <c r="A9" s="169"/>
      <c r="B9" s="46"/>
      <c r="C9" s="138"/>
      <c r="D9" s="138"/>
      <c r="E9" s="138"/>
      <c r="F9" s="138"/>
      <c r="G9" s="54" t="s">
        <v>246</v>
      </c>
      <c r="H9" s="39" t="s">
        <v>331</v>
      </c>
    </row>
    <row r="10" spans="1:8" ht="18.75">
      <c r="A10" s="170" t="s">
        <v>9</v>
      </c>
      <c r="B10" s="3" t="s">
        <v>48</v>
      </c>
      <c r="C10" s="21" t="s">
        <v>7</v>
      </c>
      <c r="D10" s="21"/>
      <c r="E10" s="21"/>
      <c r="F10" s="21"/>
      <c r="G10" s="68">
        <f>G11+G16+G28</f>
        <v>3655625.67</v>
      </c>
      <c r="H10" s="74">
        <f>H11+H16+H28</f>
        <v>2163886.49</v>
      </c>
    </row>
    <row r="11" spans="1:8" ht="28.5">
      <c r="A11" s="94" t="s">
        <v>11</v>
      </c>
      <c r="B11" s="3" t="s">
        <v>48</v>
      </c>
      <c r="C11" s="21" t="s">
        <v>7</v>
      </c>
      <c r="D11" s="21" t="s">
        <v>10</v>
      </c>
      <c r="E11" s="21"/>
      <c r="F11" s="21"/>
      <c r="G11" s="68">
        <f aca="true" t="shared" si="0" ref="G11:H14">G12</f>
        <v>725300</v>
      </c>
      <c r="H11" s="74">
        <f t="shared" si="0"/>
        <v>403686.17</v>
      </c>
    </row>
    <row r="12" spans="1:8" ht="42.75">
      <c r="A12" s="94" t="s">
        <v>53</v>
      </c>
      <c r="B12" s="3" t="s">
        <v>48</v>
      </c>
      <c r="C12" s="21" t="s">
        <v>7</v>
      </c>
      <c r="D12" s="21" t="s">
        <v>10</v>
      </c>
      <c r="E12" s="21" t="s">
        <v>56</v>
      </c>
      <c r="F12" s="21" t="s">
        <v>8</v>
      </c>
      <c r="G12" s="68">
        <f t="shared" si="0"/>
        <v>725300</v>
      </c>
      <c r="H12" s="74">
        <f t="shared" si="0"/>
        <v>403686.17</v>
      </c>
    </row>
    <row r="13" spans="1:8" ht="18.75" customHeight="1">
      <c r="A13" s="94" t="s">
        <v>154</v>
      </c>
      <c r="B13" s="3" t="s">
        <v>48</v>
      </c>
      <c r="C13" s="21" t="s">
        <v>7</v>
      </c>
      <c r="D13" s="21" t="s">
        <v>10</v>
      </c>
      <c r="E13" s="21" t="s">
        <v>36</v>
      </c>
      <c r="F13" s="21" t="s">
        <v>8</v>
      </c>
      <c r="G13" s="68">
        <f t="shared" si="0"/>
        <v>725300</v>
      </c>
      <c r="H13" s="74">
        <f t="shared" si="0"/>
        <v>403686.17</v>
      </c>
    </row>
    <row r="14" spans="1:8" ht="20.25" customHeight="1">
      <c r="A14" s="94" t="s">
        <v>156</v>
      </c>
      <c r="B14" s="46" t="s">
        <v>48</v>
      </c>
      <c r="C14" s="21" t="s">
        <v>7</v>
      </c>
      <c r="D14" s="21" t="s">
        <v>10</v>
      </c>
      <c r="E14" s="21" t="s">
        <v>155</v>
      </c>
      <c r="F14" s="21" t="s">
        <v>8</v>
      </c>
      <c r="G14" s="68">
        <f t="shared" si="0"/>
        <v>725300</v>
      </c>
      <c r="H14" s="74">
        <f t="shared" si="0"/>
        <v>403686.17</v>
      </c>
    </row>
    <row r="15" spans="1:8" ht="15.75">
      <c r="A15" s="171" t="s">
        <v>157</v>
      </c>
      <c r="B15" s="3" t="s">
        <v>48</v>
      </c>
      <c r="C15" s="138" t="s">
        <v>7</v>
      </c>
      <c r="D15" s="138" t="s">
        <v>10</v>
      </c>
      <c r="E15" s="138" t="s">
        <v>155</v>
      </c>
      <c r="F15" s="138" t="s">
        <v>12</v>
      </c>
      <c r="G15" s="202">
        <v>725300</v>
      </c>
      <c r="H15" s="203">
        <v>403686.17</v>
      </c>
    </row>
    <row r="16" spans="1:8" ht="42.75">
      <c r="A16" s="94" t="s">
        <v>14</v>
      </c>
      <c r="B16" s="3" t="s">
        <v>48</v>
      </c>
      <c r="C16" s="21" t="s">
        <v>7</v>
      </c>
      <c r="D16" s="21" t="s">
        <v>13</v>
      </c>
      <c r="E16" s="21"/>
      <c r="F16" s="21"/>
      <c r="G16" s="68">
        <f>G17</f>
        <v>769112.12</v>
      </c>
      <c r="H16" s="74">
        <f>H17</f>
        <v>342518.56</v>
      </c>
    </row>
    <row r="17" spans="1:8" ht="42.75">
      <c r="A17" s="94" t="s">
        <v>53</v>
      </c>
      <c r="B17" s="3" t="s">
        <v>48</v>
      </c>
      <c r="C17" s="21" t="s">
        <v>7</v>
      </c>
      <c r="D17" s="21" t="s">
        <v>13</v>
      </c>
      <c r="E17" s="21" t="s">
        <v>56</v>
      </c>
      <c r="F17" s="21" t="s">
        <v>8</v>
      </c>
      <c r="G17" s="68">
        <f>G18</f>
        <v>769112.12</v>
      </c>
      <c r="H17" s="74">
        <f>H18</f>
        <v>342518.56</v>
      </c>
    </row>
    <row r="18" spans="1:8" ht="42.75">
      <c r="A18" s="94" t="s">
        <v>54</v>
      </c>
      <c r="B18" s="3" t="s">
        <v>48</v>
      </c>
      <c r="C18" s="21" t="s">
        <v>7</v>
      </c>
      <c r="D18" s="21" t="s">
        <v>13</v>
      </c>
      <c r="E18" s="21" t="s">
        <v>36</v>
      </c>
      <c r="F18" s="21" t="s">
        <v>8</v>
      </c>
      <c r="G18" s="68">
        <f>G19+G26+G24</f>
        <v>769112.12</v>
      </c>
      <c r="H18" s="74">
        <f>H19+H26+H24</f>
        <v>342518.56</v>
      </c>
    </row>
    <row r="19" spans="1:8" ht="19.5" customHeight="1">
      <c r="A19" s="94" t="s">
        <v>15</v>
      </c>
      <c r="B19" s="46" t="s">
        <v>48</v>
      </c>
      <c r="C19" s="21" t="s">
        <v>7</v>
      </c>
      <c r="D19" s="21" t="s">
        <v>13</v>
      </c>
      <c r="E19" s="21" t="s">
        <v>158</v>
      </c>
      <c r="F19" s="21" t="s">
        <v>8</v>
      </c>
      <c r="G19" s="68">
        <f>G20+G21+G22+G23</f>
        <v>751000</v>
      </c>
      <c r="H19" s="74">
        <f>H20+H21+H22+H23</f>
        <v>325406.44</v>
      </c>
    </row>
    <row r="20" spans="1:8" ht="17.25" customHeight="1">
      <c r="A20" s="171" t="s">
        <v>159</v>
      </c>
      <c r="B20" s="46" t="s">
        <v>48</v>
      </c>
      <c r="C20" s="138" t="s">
        <v>7</v>
      </c>
      <c r="D20" s="138" t="s">
        <v>13</v>
      </c>
      <c r="E20" s="138" t="s">
        <v>158</v>
      </c>
      <c r="F20" s="138" t="s">
        <v>12</v>
      </c>
      <c r="G20" s="67">
        <v>404000</v>
      </c>
      <c r="H20" s="76">
        <v>182127.03</v>
      </c>
    </row>
    <row r="21" spans="1:8" ht="31.5">
      <c r="A21" s="172" t="s">
        <v>55</v>
      </c>
      <c r="B21" s="46" t="s">
        <v>48</v>
      </c>
      <c r="C21" s="138" t="s">
        <v>7</v>
      </c>
      <c r="D21" s="138" t="s">
        <v>13</v>
      </c>
      <c r="E21" s="138" t="s">
        <v>158</v>
      </c>
      <c r="F21" s="138" t="s">
        <v>16</v>
      </c>
      <c r="G21" s="67">
        <v>263600</v>
      </c>
      <c r="H21" s="76">
        <v>112404.49</v>
      </c>
    </row>
    <row r="22" spans="1:8" ht="15.75">
      <c r="A22" s="172" t="s">
        <v>18</v>
      </c>
      <c r="B22" s="46" t="s">
        <v>48</v>
      </c>
      <c r="C22" s="138" t="s">
        <v>7</v>
      </c>
      <c r="D22" s="138" t="s">
        <v>13</v>
      </c>
      <c r="E22" s="138" t="s">
        <v>158</v>
      </c>
      <c r="F22" s="138" t="s">
        <v>17</v>
      </c>
      <c r="G22" s="67">
        <v>10000</v>
      </c>
      <c r="H22" s="76">
        <v>4854.82</v>
      </c>
    </row>
    <row r="23" spans="1:8" ht="15.75">
      <c r="A23" s="172" t="s">
        <v>20</v>
      </c>
      <c r="B23" s="3" t="s">
        <v>48</v>
      </c>
      <c r="C23" s="138" t="s">
        <v>7</v>
      </c>
      <c r="D23" s="138" t="s">
        <v>13</v>
      </c>
      <c r="E23" s="138" t="s">
        <v>158</v>
      </c>
      <c r="F23" s="138" t="s">
        <v>19</v>
      </c>
      <c r="G23" s="67">
        <v>73400</v>
      </c>
      <c r="H23" s="76">
        <v>26020.1</v>
      </c>
    </row>
    <row r="24" spans="1:8" ht="28.5">
      <c r="A24" s="94" t="s">
        <v>377</v>
      </c>
      <c r="B24" s="46" t="s">
        <v>48</v>
      </c>
      <c r="C24" s="21" t="s">
        <v>7</v>
      </c>
      <c r="D24" s="21" t="s">
        <v>13</v>
      </c>
      <c r="E24" s="21" t="s">
        <v>376</v>
      </c>
      <c r="F24" s="21" t="s">
        <v>8</v>
      </c>
      <c r="G24" s="68">
        <f>G25</f>
        <v>17112.12</v>
      </c>
      <c r="H24" s="74">
        <f>H25</f>
        <v>17112.12</v>
      </c>
    </row>
    <row r="25" spans="1:8" ht="31.5">
      <c r="A25" s="172" t="s">
        <v>55</v>
      </c>
      <c r="B25" s="3" t="s">
        <v>48</v>
      </c>
      <c r="C25" s="138" t="s">
        <v>7</v>
      </c>
      <c r="D25" s="138" t="s">
        <v>13</v>
      </c>
      <c r="E25" s="138" t="s">
        <v>378</v>
      </c>
      <c r="F25" s="138" t="s">
        <v>16</v>
      </c>
      <c r="G25" s="67">
        <v>17112.12</v>
      </c>
      <c r="H25" s="76">
        <v>17112.12</v>
      </c>
    </row>
    <row r="26" spans="1:8" ht="42.75">
      <c r="A26" s="94" t="s">
        <v>313</v>
      </c>
      <c r="B26" s="3" t="s">
        <v>48</v>
      </c>
      <c r="C26" s="21" t="s">
        <v>7</v>
      </c>
      <c r="D26" s="21" t="s">
        <v>13</v>
      </c>
      <c r="E26" s="21" t="s">
        <v>312</v>
      </c>
      <c r="F26" s="21" t="s">
        <v>8</v>
      </c>
      <c r="G26" s="68">
        <f>G27</f>
        <v>1000</v>
      </c>
      <c r="H26" s="74">
        <f>H27</f>
        <v>0</v>
      </c>
    </row>
    <row r="27" spans="1:8" ht="31.5">
      <c r="A27" s="172" t="s">
        <v>55</v>
      </c>
      <c r="B27" s="3" t="s">
        <v>48</v>
      </c>
      <c r="C27" s="138" t="s">
        <v>7</v>
      </c>
      <c r="D27" s="138" t="s">
        <v>13</v>
      </c>
      <c r="E27" s="138" t="s">
        <v>314</v>
      </c>
      <c r="F27" s="138" t="s">
        <v>16</v>
      </c>
      <c r="G27" s="67">
        <v>1000</v>
      </c>
      <c r="H27" s="76">
        <v>0</v>
      </c>
    </row>
    <row r="28" spans="1:8" ht="15.75">
      <c r="A28" s="173" t="s">
        <v>21</v>
      </c>
      <c r="B28" s="3" t="s">
        <v>48</v>
      </c>
      <c r="C28" s="21" t="s">
        <v>7</v>
      </c>
      <c r="D28" s="21">
        <v>13</v>
      </c>
      <c r="E28" s="21"/>
      <c r="F28" s="21"/>
      <c r="G28" s="68">
        <f>G30</f>
        <v>2161213.55</v>
      </c>
      <c r="H28" s="74">
        <f>H30</f>
        <v>1417681.76</v>
      </c>
    </row>
    <row r="29" spans="1:8" ht="42.75">
      <c r="A29" s="94" t="s">
        <v>53</v>
      </c>
      <c r="B29" s="46" t="s">
        <v>48</v>
      </c>
      <c r="C29" s="21" t="s">
        <v>7</v>
      </c>
      <c r="D29" s="21">
        <v>13</v>
      </c>
      <c r="E29" s="21" t="s">
        <v>56</v>
      </c>
      <c r="F29" s="21" t="s">
        <v>8</v>
      </c>
      <c r="G29" s="68">
        <f>G30</f>
        <v>2161213.55</v>
      </c>
      <c r="H29" s="74">
        <f>H30</f>
        <v>1417681.76</v>
      </c>
    </row>
    <row r="30" spans="1:8" ht="42.75">
      <c r="A30" s="94" t="s">
        <v>161</v>
      </c>
      <c r="B30" s="46" t="s">
        <v>48</v>
      </c>
      <c r="C30" s="21" t="s">
        <v>7</v>
      </c>
      <c r="D30" s="21" t="s">
        <v>160</v>
      </c>
      <c r="E30" s="21" t="s">
        <v>36</v>
      </c>
      <c r="F30" s="21" t="s">
        <v>8</v>
      </c>
      <c r="G30" s="68">
        <f>G31</f>
        <v>2161213.55</v>
      </c>
      <c r="H30" s="74">
        <f>H31</f>
        <v>1417681.76</v>
      </c>
    </row>
    <row r="31" spans="1:8" ht="31.5">
      <c r="A31" s="173" t="s">
        <v>163</v>
      </c>
      <c r="B31" s="3" t="s">
        <v>48</v>
      </c>
      <c r="C31" s="21" t="s">
        <v>7</v>
      </c>
      <c r="D31" s="21">
        <v>13</v>
      </c>
      <c r="E31" s="21" t="s">
        <v>162</v>
      </c>
      <c r="F31" s="21" t="s">
        <v>8</v>
      </c>
      <c r="G31" s="68">
        <f>SUM(G32:G33)</f>
        <v>2161213.55</v>
      </c>
      <c r="H31" s="74">
        <f>SUM(H32:H33)</f>
        <v>1417681.76</v>
      </c>
    </row>
    <row r="32" spans="1:8" ht="15.75">
      <c r="A32" s="171" t="s">
        <v>164</v>
      </c>
      <c r="B32" s="3" t="s">
        <v>48</v>
      </c>
      <c r="C32" s="138" t="s">
        <v>7</v>
      </c>
      <c r="D32" s="138" t="s">
        <v>22</v>
      </c>
      <c r="E32" s="138" t="s">
        <v>162</v>
      </c>
      <c r="F32" s="138" t="s">
        <v>12</v>
      </c>
      <c r="G32" s="67">
        <v>1835513.55</v>
      </c>
      <c r="H32" s="76">
        <v>1315656.41</v>
      </c>
    </row>
    <row r="33" spans="1:8" ht="31.5">
      <c r="A33" s="172" t="s">
        <v>55</v>
      </c>
      <c r="B33" s="3" t="s">
        <v>48</v>
      </c>
      <c r="C33" s="138" t="s">
        <v>7</v>
      </c>
      <c r="D33" s="138" t="s">
        <v>22</v>
      </c>
      <c r="E33" s="138" t="s">
        <v>162</v>
      </c>
      <c r="F33" s="138" t="s">
        <v>16</v>
      </c>
      <c r="G33" s="67">
        <v>325700</v>
      </c>
      <c r="H33" s="76">
        <v>102025.35</v>
      </c>
    </row>
    <row r="34" spans="1:8" ht="18.75">
      <c r="A34" s="174" t="s">
        <v>23</v>
      </c>
      <c r="B34" s="3" t="s">
        <v>48</v>
      </c>
      <c r="C34" s="21" t="s">
        <v>10</v>
      </c>
      <c r="D34" s="21"/>
      <c r="E34" s="21"/>
      <c r="F34" s="21"/>
      <c r="G34" s="68">
        <f aca="true" t="shared" si="1" ref="G34:H37">G35</f>
        <v>142300</v>
      </c>
      <c r="H34" s="74">
        <f t="shared" si="1"/>
        <v>58233.1</v>
      </c>
    </row>
    <row r="35" spans="1:8" ht="15.75">
      <c r="A35" s="173" t="s">
        <v>25</v>
      </c>
      <c r="B35" s="3" t="s">
        <v>48</v>
      </c>
      <c r="C35" s="21" t="s">
        <v>10</v>
      </c>
      <c r="D35" s="21" t="s">
        <v>24</v>
      </c>
      <c r="E35" s="21"/>
      <c r="F35" s="21"/>
      <c r="G35" s="68">
        <f t="shared" si="1"/>
        <v>142300</v>
      </c>
      <c r="H35" s="74">
        <f t="shared" si="1"/>
        <v>58233.1</v>
      </c>
    </row>
    <row r="36" spans="1:8" ht="42.75">
      <c r="A36" s="94" t="s">
        <v>53</v>
      </c>
      <c r="B36" s="46" t="s">
        <v>48</v>
      </c>
      <c r="C36" s="21" t="s">
        <v>10</v>
      </c>
      <c r="D36" s="21" t="s">
        <v>24</v>
      </c>
      <c r="E36" s="21" t="s">
        <v>56</v>
      </c>
      <c r="F36" s="21" t="s">
        <v>8</v>
      </c>
      <c r="G36" s="68">
        <f t="shared" si="1"/>
        <v>142300</v>
      </c>
      <c r="H36" s="74">
        <f t="shared" si="1"/>
        <v>58233.1</v>
      </c>
    </row>
    <row r="37" spans="1:8" ht="42.75">
      <c r="A37" s="94" t="s">
        <v>161</v>
      </c>
      <c r="B37" s="46" t="s">
        <v>48</v>
      </c>
      <c r="C37" s="21" t="s">
        <v>10</v>
      </c>
      <c r="D37" s="21" t="s">
        <v>24</v>
      </c>
      <c r="E37" s="21" t="s">
        <v>36</v>
      </c>
      <c r="F37" s="21" t="s">
        <v>8</v>
      </c>
      <c r="G37" s="68">
        <f t="shared" si="1"/>
        <v>142300</v>
      </c>
      <c r="H37" s="74">
        <f t="shared" si="1"/>
        <v>58233.1</v>
      </c>
    </row>
    <row r="38" spans="1:8" ht="33.75" customHeight="1">
      <c r="A38" s="173" t="s">
        <v>408</v>
      </c>
      <c r="B38" s="3" t="s">
        <v>48</v>
      </c>
      <c r="C38" s="21" t="s">
        <v>10</v>
      </c>
      <c r="D38" s="21" t="s">
        <v>24</v>
      </c>
      <c r="E38" s="21" t="s">
        <v>165</v>
      </c>
      <c r="F38" s="21" t="s">
        <v>8</v>
      </c>
      <c r="G38" s="68">
        <f>G39+G40</f>
        <v>142300</v>
      </c>
      <c r="H38" s="74">
        <f>H39+H40</f>
        <v>58233.1</v>
      </c>
    </row>
    <row r="39" spans="1:8" ht="15.75">
      <c r="A39" s="171" t="s">
        <v>164</v>
      </c>
      <c r="B39" s="3" t="s">
        <v>48</v>
      </c>
      <c r="C39" s="138" t="s">
        <v>10</v>
      </c>
      <c r="D39" s="138" t="s">
        <v>24</v>
      </c>
      <c r="E39" s="138" t="s">
        <v>165</v>
      </c>
      <c r="F39" s="138" t="s">
        <v>12</v>
      </c>
      <c r="G39" s="67">
        <v>139788.08</v>
      </c>
      <c r="H39" s="76">
        <v>58233.1</v>
      </c>
    </row>
    <row r="40" spans="1:8" ht="31.5">
      <c r="A40" s="172" t="s">
        <v>55</v>
      </c>
      <c r="B40" s="3" t="s">
        <v>48</v>
      </c>
      <c r="C40" s="138" t="s">
        <v>10</v>
      </c>
      <c r="D40" s="138" t="s">
        <v>24</v>
      </c>
      <c r="E40" s="138" t="s">
        <v>165</v>
      </c>
      <c r="F40" s="138" t="s">
        <v>16</v>
      </c>
      <c r="G40" s="67">
        <v>2511.92</v>
      </c>
      <c r="H40" s="76">
        <v>0</v>
      </c>
    </row>
    <row r="41" spans="1:8" ht="37.5">
      <c r="A41" s="174" t="s">
        <v>66</v>
      </c>
      <c r="B41" s="3" t="s">
        <v>48</v>
      </c>
      <c r="C41" s="21" t="s">
        <v>24</v>
      </c>
      <c r="D41" s="21"/>
      <c r="E41" s="21"/>
      <c r="F41" s="21"/>
      <c r="G41" s="68">
        <f>G42+G54</f>
        <v>180700</v>
      </c>
      <c r="H41" s="74">
        <f>H42+H54</f>
        <v>26700</v>
      </c>
    </row>
    <row r="42" spans="1:8" ht="16.5">
      <c r="A42" s="175" t="s">
        <v>27</v>
      </c>
      <c r="B42" s="3" t="s">
        <v>48</v>
      </c>
      <c r="C42" s="21" t="s">
        <v>24</v>
      </c>
      <c r="D42" s="21" t="s">
        <v>49</v>
      </c>
      <c r="E42" s="21"/>
      <c r="F42" s="21"/>
      <c r="G42" s="68">
        <f>G43+G48+G52</f>
        <v>176700</v>
      </c>
      <c r="H42" s="74">
        <f>H43+H48+H52</f>
        <v>26700</v>
      </c>
    </row>
    <row r="43" spans="1:8" ht="35.25" customHeight="1">
      <c r="A43" s="175" t="s">
        <v>409</v>
      </c>
      <c r="B43" s="46" t="s">
        <v>48</v>
      </c>
      <c r="C43" s="21" t="s">
        <v>24</v>
      </c>
      <c r="D43" s="21" t="s">
        <v>49</v>
      </c>
      <c r="E43" s="21"/>
      <c r="F43" s="21"/>
      <c r="G43" s="68">
        <f aca="true" t="shared" si="2" ref="G43:H52">G44</f>
        <v>10000</v>
      </c>
      <c r="H43" s="74">
        <f t="shared" si="2"/>
        <v>0</v>
      </c>
    </row>
    <row r="44" spans="1:8" ht="42.75">
      <c r="A44" s="94" t="s">
        <v>53</v>
      </c>
      <c r="B44" s="3" t="s">
        <v>48</v>
      </c>
      <c r="C44" s="21" t="s">
        <v>24</v>
      </c>
      <c r="D44" s="21" t="s">
        <v>49</v>
      </c>
      <c r="E44" s="21" t="s">
        <v>56</v>
      </c>
      <c r="F44" s="21" t="s">
        <v>8</v>
      </c>
      <c r="G44" s="68">
        <f t="shared" si="2"/>
        <v>10000</v>
      </c>
      <c r="H44" s="74">
        <f t="shared" si="2"/>
        <v>0</v>
      </c>
    </row>
    <row r="45" spans="1:8" ht="42.75">
      <c r="A45" s="94" t="s">
        <v>161</v>
      </c>
      <c r="B45" s="3" t="s">
        <v>48</v>
      </c>
      <c r="C45" s="21" t="s">
        <v>24</v>
      </c>
      <c r="D45" s="21" t="s">
        <v>49</v>
      </c>
      <c r="E45" s="21" t="s">
        <v>36</v>
      </c>
      <c r="F45" s="21" t="s">
        <v>8</v>
      </c>
      <c r="G45" s="68">
        <f t="shared" si="2"/>
        <v>10000</v>
      </c>
      <c r="H45" s="74">
        <f t="shared" si="2"/>
        <v>0</v>
      </c>
    </row>
    <row r="46" spans="1:8" ht="47.25">
      <c r="A46" s="173" t="s">
        <v>167</v>
      </c>
      <c r="B46" s="3" t="s">
        <v>48</v>
      </c>
      <c r="C46" s="21" t="s">
        <v>24</v>
      </c>
      <c r="D46" s="21" t="s">
        <v>49</v>
      </c>
      <c r="E46" s="21" t="s">
        <v>166</v>
      </c>
      <c r="F46" s="21" t="s">
        <v>8</v>
      </c>
      <c r="G46" s="68">
        <f t="shared" si="2"/>
        <v>10000</v>
      </c>
      <c r="H46" s="74">
        <f t="shared" si="2"/>
        <v>0</v>
      </c>
    </row>
    <row r="47" spans="1:8" ht="31.5">
      <c r="A47" s="172" t="s">
        <v>55</v>
      </c>
      <c r="B47" s="46" t="s">
        <v>48</v>
      </c>
      <c r="C47" s="138" t="s">
        <v>24</v>
      </c>
      <c r="D47" s="138" t="s">
        <v>49</v>
      </c>
      <c r="E47" s="138" t="s">
        <v>166</v>
      </c>
      <c r="F47" s="138" t="s">
        <v>16</v>
      </c>
      <c r="G47" s="67">
        <v>10000</v>
      </c>
      <c r="H47" s="76">
        <f t="shared" si="2"/>
        <v>0</v>
      </c>
    </row>
    <row r="48" spans="1:8" ht="47.25">
      <c r="A48" s="173" t="s">
        <v>338</v>
      </c>
      <c r="B48" s="46" t="s">
        <v>48</v>
      </c>
      <c r="C48" s="21" t="s">
        <v>24</v>
      </c>
      <c r="D48" s="21" t="s">
        <v>49</v>
      </c>
      <c r="E48" s="21" t="s">
        <v>73</v>
      </c>
      <c r="F48" s="21" t="s">
        <v>8</v>
      </c>
      <c r="G48" s="68">
        <f>G49</f>
        <v>140000</v>
      </c>
      <c r="H48" s="74">
        <f t="shared" si="2"/>
        <v>0</v>
      </c>
    </row>
    <row r="49" spans="1:8" ht="15.75">
      <c r="A49" s="176" t="s">
        <v>315</v>
      </c>
      <c r="B49" s="46" t="s">
        <v>48</v>
      </c>
      <c r="C49" s="21" t="s">
        <v>24</v>
      </c>
      <c r="D49" s="21" t="s">
        <v>49</v>
      </c>
      <c r="E49" s="21" t="s">
        <v>74</v>
      </c>
      <c r="F49" s="21" t="s">
        <v>8</v>
      </c>
      <c r="G49" s="68">
        <f>G50</f>
        <v>140000</v>
      </c>
      <c r="H49" s="74">
        <f t="shared" si="2"/>
        <v>0</v>
      </c>
    </row>
    <row r="50" spans="1:8" ht="28.5">
      <c r="A50" s="94" t="s">
        <v>75</v>
      </c>
      <c r="B50" s="3" t="s">
        <v>48</v>
      </c>
      <c r="C50" s="21" t="s">
        <v>24</v>
      </c>
      <c r="D50" s="21" t="s">
        <v>49</v>
      </c>
      <c r="E50" s="21" t="s">
        <v>284</v>
      </c>
      <c r="F50" s="21" t="s">
        <v>8</v>
      </c>
      <c r="G50" s="68">
        <f>G51</f>
        <v>140000</v>
      </c>
      <c r="H50" s="74">
        <f t="shared" si="2"/>
        <v>0</v>
      </c>
    </row>
    <row r="51" spans="1:8" ht="31.5">
      <c r="A51" s="172" t="s">
        <v>55</v>
      </c>
      <c r="B51" s="3" t="s">
        <v>48</v>
      </c>
      <c r="C51" s="138" t="s">
        <v>24</v>
      </c>
      <c r="D51" s="138" t="s">
        <v>49</v>
      </c>
      <c r="E51" s="138" t="s">
        <v>284</v>
      </c>
      <c r="F51" s="138" t="s">
        <v>16</v>
      </c>
      <c r="G51" s="67">
        <v>140000</v>
      </c>
      <c r="H51" s="162">
        <v>0</v>
      </c>
    </row>
    <row r="52" spans="1:8" ht="28.5">
      <c r="A52" s="177" t="s">
        <v>410</v>
      </c>
      <c r="B52" s="3" t="s">
        <v>48</v>
      </c>
      <c r="C52" s="57" t="s">
        <v>24</v>
      </c>
      <c r="D52" s="57" t="s">
        <v>49</v>
      </c>
      <c r="E52" s="80" t="s">
        <v>277</v>
      </c>
      <c r="F52" s="57" t="s">
        <v>8</v>
      </c>
      <c r="G52" s="119">
        <f>G53</f>
        <v>26700</v>
      </c>
      <c r="H52" s="161">
        <f t="shared" si="2"/>
        <v>26700</v>
      </c>
    </row>
    <row r="53" spans="1:8" ht="30">
      <c r="A53" s="178" t="s">
        <v>55</v>
      </c>
      <c r="B53" s="3" t="s">
        <v>48</v>
      </c>
      <c r="C53" s="56" t="s">
        <v>24</v>
      </c>
      <c r="D53" s="56" t="s">
        <v>49</v>
      </c>
      <c r="E53" s="89" t="s">
        <v>277</v>
      </c>
      <c r="F53" s="56" t="s">
        <v>16</v>
      </c>
      <c r="G53" s="120">
        <v>26700</v>
      </c>
      <c r="H53" s="76">
        <v>26700</v>
      </c>
    </row>
    <row r="54" spans="1:8" ht="37.5">
      <c r="A54" s="174" t="s">
        <v>278</v>
      </c>
      <c r="B54" s="46" t="s">
        <v>48</v>
      </c>
      <c r="C54" s="21" t="s">
        <v>24</v>
      </c>
      <c r="D54" s="21" t="s">
        <v>276</v>
      </c>
      <c r="E54" s="21"/>
      <c r="F54" s="21"/>
      <c r="G54" s="68">
        <f>G55+G63+G67+G59</f>
        <v>4000</v>
      </c>
      <c r="H54" s="74">
        <f>H55+H63+H67+H59</f>
        <v>0</v>
      </c>
    </row>
    <row r="55" spans="1:8" ht="45">
      <c r="A55" s="179" t="s">
        <v>339</v>
      </c>
      <c r="B55" s="3" t="s">
        <v>48</v>
      </c>
      <c r="C55" s="21" t="s">
        <v>24</v>
      </c>
      <c r="D55" s="21" t="s">
        <v>276</v>
      </c>
      <c r="E55" s="21" t="s">
        <v>63</v>
      </c>
      <c r="F55" s="21" t="s">
        <v>8</v>
      </c>
      <c r="G55" s="68">
        <f aca="true" t="shared" si="3" ref="G55:H69">G56</f>
        <v>1000</v>
      </c>
      <c r="H55" s="74">
        <f t="shared" si="3"/>
        <v>0</v>
      </c>
    </row>
    <row r="56" spans="1:8" ht="30">
      <c r="A56" s="179" t="s">
        <v>64</v>
      </c>
      <c r="B56" s="3" t="s">
        <v>48</v>
      </c>
      <c r="C56" s="21" t="s">
        <v>24</v>
      </c>
      <c r="D56" s="21" t="s">
        <v>276</v>
      </c>
      <c r="E56" s="21" t="s">
        <v>65</v>
      </c>
      <c r="F56" s="21" t="s">
        <v>8</v>
      </c>
      <c r="G56" s="68">
        <f t="shared" si="3"/>
        <v>1000</v>
      </c>
      <c r="H56" s="74">
        <f t="shared" si="3"/>
        <v>0</v>
      </c>
    </row>
    <row r="57" spans="1:8" ht="28.5">
      <c r="A57" s="94" t="s">
        <v>67</v>
      </c>
      <c r="B57" s="3" t="s">
        <v>48</v>
      </c>
      <c r="C57" s="21" t="s">
        <v>24</v>
      </c>
      <c r="D57" s="21" t="s">
        <v>276</v>
      </c>
      <c r="E57" s="21" t="s">
        <v>68</v>
      </c>
      <c r="F57" s="21" t="s">
        <v>8</v>
      </c>
      <c r="G57" s="68">
        <f t="shared" si="3"/>
        <v>1000</v>
      </c>
      <c r="H57" s="74">
        <f t="shared" si="3"/>
        <v>0</v>
      </c>
    </row>
    <row r="58" spans="1:8" ht="31.5">
      <c r="A58" s="172" t="s">
        <v>55</v>
      </c>
      <c r="B58" s="46" t="s">
        <v>48</v>
      </c>
      <c r="C58" s="138" t="s">
        <v>24</v>
      </c>
      <c r="D58" s="138" t="s">
        <v>276</v>
      </c>
      <c r="E58" s="138" t="s">
        <v>68</v>
      </c>
      <c r="F58" s="138" t="s">
        <v>16</v>
      </c>
      <c r="G58" s="67">
        <v>1000</v>
      </c>
      <c r="H58" s="76">
        <f t="shared" si="3"/>
        <v>0</v>
      </c>
    </row>
    <row r="59" spans="1:8" ht="47.25">
      <c r="A59" s="173" t="s">
        <v>379</v>
      </c>
      <c r="B59" s="3" t="s">
        <v>48</v>
      </c>
      <c r="C59" s="21" t="s">
        <v>24</v>
      </c>
      <c r="D59" s="21" t="s">
        <v>276</v>
      </c>
      <c r="E59" s="21" t="s">
        <v>340</v>
      </c>
      <c r="F59" s="21" t="s">
        <v>8</v>
      </c>
      <c r="G59" s="68">
        <f>G60</f>
        <v>1000</v>
      </c>
      <c r="H59" s="74">
        <f t="shared" si="3"/>
        <v>0</v>
      </c>
    </row>
    <row r="60" spans="1:8" ht="15.75">
      <c r="A60" s="180" t="s">
        <v>342</v>
      </c>
      <c r="B60" s="3" t="s">
        <v>48</v>
      </c>
      <c r="C60" s="21" t="s">
        <v>24</v>
      </c>
      <c r="D60" s="21" t="s">
        <v>276</v>
      </c>
      <c r="E60" s="21" t="s">
        <v>341</v>
      </c>
      <c r="F60" s="21" t="s">
        <v>8</v>
      </c>
      <c r="G60" s="68">
        <f>G61</f>
        <v>1000</v>
      </c>
      <c r="H60" s="74">
        <f t="shared" si="3"/>
        <v>0</v>
      </c>
    </row>
    <row r="61" spans="1:8" ht="28.5">
      <c r="A61" s="94" t="s">
        <v>344</v>
      </c>
      <c r="B61" s="3" t="s">
        <v>48</v>
      </c>
      <c r="C61" s="21" t="s">
        <v>24</v>
      </c>
      <c r="D61" s="21" t="s">
        <v>276</v>
      </c>
      <c r="E61" s="21" t="s">
        <v>343</v>
      </c>
      <c r="F61" s="21" t="s">
        <v>8</v>
      </c>
      <c r="G61" s="68">
        <f>G62</f>
        <v>1000</v>
      </c>
      <c r="H61" s="74">
        <f t="shared" si="3"/>
        <v>0</v>
      </c>
    </row>
    <row r="62" spans="1:8" ht="31.5">
      <c r="A62" s="172" t="s">
        <v>55</v>
      </c>
      <c r="B62" s="46" t="s">
        <v>48</v>
      </c>
      <c r="C62" s="138" t="s">
        <v>24</v>
      </c>
      <c r="D62" s="138" t="s">
        <v>276</v>
      </c>
      <c r="E62" s="138" t="s">
        <v>343</v>
      </c>
      <c r="F62" s="138" t="s">
        <v>16</v>
      </c>
      <c r="G62" s="67">
        <v>1000</v>
      </c>
      <c r="H62" s="76">
        <f t="shared" si="3"/>
        <v>0</v>
      </c>
    </row>
    <row r="63" spans="1:8" ht="57">
      <c r="A63" s="94" t="s">
        <v>345</v>
      </c>
      <c r="B63" s="3" t="s">
        <v>48</v>
      </c>
      <c r="C63" s="21" t="s">
        <v>24</v>
      </c>
      <c r="D63" s="21" t="s">
        <v>276</v>
      </c>
      <c r="E63" s="21" t="s">
        <v>70</v>
      </c>
      <c r="F63" s="21" t="s">
        <v>8</v>
      </c>
      <c r="G63" s="68">
        <f>G64</f>
        <v>1000</v>
      </c>
      <c r="H63" s="74">
        <f t="shared" si="3"/>
        <v>0</v>
      </c>
    </row>
    <row r="64" spans="1:8" ht="28.5">
      <c r="A64" s="94" t="s">
        <v>71</v>
      </c>
      <c r="B64" s="3" t="s">
        <v>48</v>
      </c>
      <c r="C64" s="21" t="s">
        <v>24</v>
      </c>
      <c r="D64" s="21" t="s">
        <v>276</v>
      </c>
      <c r="E64" s="21" t="s">
        <v>70</v>
      </c>
      <c r="F64" s="21" t="s">
        <v>8</v>
      </c>
      <c r="G64" s="68">
        <f>G65</f>
        <v>1000</v>
      </c>
      <c r="H64" s="74">
        <f t="shared" si="3"/>
        <v>0</v>
      </c>
    </row>
    <row r="65" spans="1:8" ht="42.75">
      <c r="A65" s="94" t="s">
        <v>247</v>
      </c>
      <c r="B65" s="3" t="s">
        <v>48</v>
      </c>
      <c r="C65" s="21" t="s">
        <v>24</v>
      </c>
      <c r="D65" s="21" t="s">
        <v>276</v>
      </c>
      <c r="E65" s="21" t="s">
        <v>72</v>
      </c>
      <c r="F65" s="21" t="s">
        <v>8</v>
      </c>
      <c r="G65" s="68">
        <f>G66</f>
        <v>1000</v>
      </c>
      <c r="H65" s="74">
        <f t="shared" si="3"/>
        <v>0</v>
      </c>
    </row>
    <row r="66" spans="1:8" ht="31.5">
      <c r="A66" s="172" t="s">
        <v>55</v>
      </c>
      <c r="B66" s="3" t="s">
        <v>48</v>
      </c>
      <c r="C66" s="138" t="s">
        <v>24</v>
      </c>
      <c r="D66" s="138" t="s">
        <v>276</v>
      </c>
      <c r="E66" s="138" t="s">
        <v>72</v>
      </c>
      <c r="F66" s="138" t="s">
        <v>16</v>
      </c>
      <c r="G66" s="67">
        <v>1000</v>
      </c>
      <c r="H66" s="76">
        <f t="shared" si="3"/>
        <v>0</v>
      </c>
    </row>
    <row r="67" spans="1:8" ht="28.5">
      <c r="A67" s="94" t="s">
        <v>380</v>
      </c>
      <c r="B67" s="46" t="s">
        <v>48</v>
      </c>
      <c r="C67" s="21" t="s">
        <v>24</v>
      </c>
      <c r="D67" s="21" t="s">
        <v>276</v>
      </c>
      <c r="E67" s="21" t="s">
        <v>383</v>
      </c>
      <c r="F67" s="21" t="s">
        <v>8</v>
      </c>
      <c r="G67" s="68">
        <f>G68</f>
        <v>1000</v>
      </c>
      <c r="H67" s="74">
        <f t="shared" si="3"/>
        <v>0</v>
      </c>
    </row>
    <row r="68" spans="1:8" ht="28.5">
      <c r="A68" s="94" t="s">
        <v>381</v>
      </c>
      <c r="B68" s="3" t="s">
        <v>48</v>
      </c>
      <c r="C68" s="21" t="s">
        <v>24</v>
      </c>
      <c r="D68" s="21" t="s">
        <v>276</v>
      </c>
      <c r="E68" s="21" t="s">
        <v>383</v>
      </c>
      <c r="F68" s="21" t="s">
        <v>8</v>
      </c>
      <c r="G68" s="68">
        <f>G69</f>
        <v>1000</v>
      </c>
      <c r="H68" s="74">
        <f t="shared" si="3"/>
        <v>0</v>
      </c>
    </row>
    <row r="69" spans="1:8" ht="28.5">
      <c r="A69" s="94" t="s">
        <v>382</v>
      </c>
      <c r="B69" s="3" t="s">
        <v>48</v>
      </c>
      <c r="C69" s="21" t="s">
        <v>24</v>
      </c>
      <c r="D69" s="21" t="s">
        <v>276</v>
      </c>
      <c r="E69" s="21" t="s">
        <v>384</v>
      </c>
      <c r="F69" s="21" t="s">
        <v>8</v>
      </c>
      <c r="G69" s="68">
        <f>G70</f>
        <v>1000</v>
      </c>
      <c r="H69" s="74">
        <f t="shared" si="3"/>
        <v>0</v>
      </c>
    </row>
    <row r="70" spans="1:8" ht="31.5">
      <c r="A70" s="172" t="s">
        <v>55</v>
      </c>
      <c r="B70" s="46" t="s">
        <v>48</v>
      </c>
      <c r="C70" s="138" t="s">
        <v>24</v>
      </c>
      <c r="D70" s="138" t="s">
        <v>276</v>
      </c>
      <c r="E70" s="138" t="s">
        <v>384</v>
      </c>
      <c r="F70" s="138" t="s">
        <v>16</v>
      </c>
      <c r="G70" s="67">
        <v>1000</v>
      </c>
      <c r="H70" s="76">
        <v>0</v>
      </c>
    </row>
    <row r="71" spans="1:8" ht="18.75">
      <c r="A71" s="174" t="s">
        <v>28</v>
      </c>
      <c r="B71" s="3" t="s">
        <v>48</v>
      </c>
      <c r="C71" s="21" t="s">
        <v>13</v>
      </c>
      <c r="D71" s="21"/>
      <c r="E71" s="21"/>
      <c r="F71" s="21"/>
      <c r="G71" s="68">
        <f>G72+G76</f>
        <v>924988.28</v>
      </c>
      <c r="H71" s="74">
        <f>H72+H76</f>
        <v>100700</v>
      </c>
    </row>
    <row r="72" spans="1:8" ht="15.75">
      <c r="A72" s="173" t="s">
        <v>76</v>
      </c>
      <c r="B72" s="3" t="s">
        <v>48</v>
      </c>
      <c r="C72" s="21" t="s">
        <v>13</v>
      </c>
      <c r="D72" s="21" t="s">
        <v>26</v>
      </c>
      <c r="E72" s="21"/>
      <c r="F72" s="21"/>
      <c r="G72" s="68">
        <f aca="true" t="shared" si="4" ref="G72:H74">G73</f>
        <v>919988.28</v>
      </c>
      <c r="H72" s="74">
        <f t="shared" si="4"/>
        <v>100700</v>
      </c>
    </row>
    <row r="73" spans="1:8" ht="47.25">
      <c r="A73" s="173" t="s">
        <v>29</v>
      </c>
      <c r="B73" s="46" t="s">
        <v>48</v>
      </c>
      <c r="C73" s="21" t="s">
        <v>13</v>
      </c>
      <c r="D73" s="21" t="s">
        <v>26</v>
      </c>
      <c r="E73" s="21" t="s">
        <v>168</v>
      </c>
      <c r="F73" s="21" t="s">
        <v>8</v>
      </c>
      <c r="G73" s="68">
        <f t="shared" si="4"/>
        <v>919988.28</v>
      </c>
      <c r="H73" s="74">
        <f t="shared" si="4"/>
        <v>100700</v>
      </c>
    </row>
    <row r="74" spans="1:8" ht="47.25">
      <c r="A74" s="173" t="s">
        <v>170</v>
      </c>
      <c r="B74" s="46" t="s">
        <v>48</v>
      </c>
      <c r="C74" s="21" t="s">
        <v>13</v>
      </c>
      <c r="D74" s="21" t="s">
        <v>26</v>
      </c>
      <c r="E74" s="21" t="s">
        <v>169</v>
      </c>
      <c r="F74" s="21" t="s">
        <v>8</v>
      </c>
      <c r="G74" s="68">
        <f t="shared" si="4"/>
        <v>919988.28</v>
      </c>
      <c r="H74" s="74">
        <f t="shared" si="4"/>
        <v>100700</v>
      </c>
    </row>
    <row r="75" spans="1:8" ht="31.5">
      <c r="A75" s="172" t="s">
        <v>55</v>
      </c>
      <c r="B75" s="3" t="s">
        <v>48</v>
      </c>
      <c r="C75" s="138" t="s">
        <v>13</v>
      </c>
      <c r="D75" s="138" t="s">
        <v>26</v>
      </c>
      <c r="E75" s="138" t="s">
        <v>169</v>
      </c>
      <c r="F75" s="138" t="s">
        <v>16</v>
      </c>
      <c r="G75" s="67">
        <v>919988.28</v>
      </c>
      <c r="H75" s="76">
        <v>100700</v>
      </c>
    </row>
    <row r="76" spans="1:8" ht="15.75">
      <c r="A76" s="173" t="s">
        <v>31</v>
      </c>
      <c r="B76" s="3" t="s">
        <v>48</v>
      </c>
      <c r="C76" s="21" t="s">
        <v>13</v>
      </c>
      <c r="D76" s="21" t="s">
        <v>30</v>
      </c>
      <c r="E76" s="21"/>
      <c r="F76" s="21"/>
      <c r="G76" s="68">
        <f>G77</f>
        <v>5000</v>
      </c>
      <c r="H76" s="74">
        <f>H77</f>
        <v>0</v>
      </c>
    </row>
    <row r="77" spans="1:8" ht="31.5">
      <c r="A77" s="173" t="s">
        <v>249</v>
      </c>
      <c r="B77" s="3" t="s">
        <v>48</v>
      </c>
      <c r="C77" s="21" t="s">
        <v>13</v>
      </c>
      <c r="D77" s="21" t="s">
        <v>30</v>
      </c>
      <c r="E77" s="21" t="s">
        <v>250</v>
      </c>
      <c r="F77" s="21" t="s">
        <v>8</v>
      </c>
      <c r="G77" s="68">
        <f>G78</f>
        <v>5000</v>
      </c>
      <c r="H77" s="74">
        <f>H78</f>
        <v>0</v>
      </c>
    </row>
    <row r="78" spans="1:8" ht="31.5">
      <c r="A78" s="172" t="s">
        <v>55</v>
      </c>
      <c r="B78" s="3" t="s">
        <v>48</v>
      </c>
      <c r="C78" s="138" t="s">
        <v>13</v>
      </c>
      <c r="D78" s="138" t="s">
        <v>30</v>
      </c>
      <c r="E78" s="138" t="s">
        <v>250</v>
      </c>
      <c r="F78" s="138" t="s">
        <v>16</v>
      </c>
      <c r="G78" s="67">
        <v>5000</v>
      </c>
      <c r="H78" s="76">
        <v>0</v>
      </c>
    </row>
    <row r="79" spans="1:8" ht="18.75">
      <c r="A79" s="174" t="s">
        <v>81</v>
      </c>
      <c r="B79" s="3" t="s">
        <v>48</v>
      </c>
      <c r="C79" s="21" t="s">
        <v>32</v>
      </c>
      <c r="D79" s="21"/>
      <c r="E79" s="21"/>
      <c r="F79" s="21"/>
      <c r="G79" s="68">
        <f>G86+G95+G80+G109</f>
        <v>801100</v>
      </c>
      <c r="H79" s="74">
        <f>H86+H95+H80+H109</f>
        <v>211187.71</v>
      </c>
    </row>
    <row r="80" spans="1:8" ht="18.75">
      <c r="A80" s="174" t="s">
        <v>279</v>
      </c>
      <c r="B80" s="3" t="s">
        <v>48</v>
      </c>
      <c r="C80" s="21" t="s">
        <v>32</v>
      </c>
      <c r="D80" s="21" t="s">
        <v>7</v>
      </c>
      <c r="E80" s="21"/>
      <c r="F80" s="21"/>
      <c r="G80" s="68">
        <f aca="true" t="shared" si="5" ref="G80:H84">G81</f>
        <v>7000</v>
      </c>
      <c r="H80" s="74">
        <f t="shared" si="5"/>
        <v>6913.31</v>
      </c>
    </row>
    <row r="81" spans="1:8" ht="42.75">
      <c r="A81" s="94" t="s">
        <v>53</v>
      </c>
      <c r="B81" s="46" t="s">
        <v>48</v>
      </c>
      <c r="C81" s="21" t="s">
        <v>32</v>
      </c>
      <c r="D81" s="21" t="s">
        <v>7</v>
      </c>
      <c r="E81" s="21" t="s">
        <v>56</v>
      </c>
      <c r="F81" s="21" t="s">
        <v>8</v>
      </c>
      <c r="G81" s="68">
        <f t="shared" si="5"/>
        <v>7000</v>
      </c>
      <c r="H81" s="74">
        <f t="shared" si="5"/>
        <v>6913.31</v>
      </c>
    </row>
    <row r="82" spans="1:8" ht="15.75">
      <c r="A82" s="173" t="s">
        <v>280</v>
      </c>
      <c r="B82" s="3" t="s">
        <v>48</v>
      </c>
      <c r="C82" s="21" t="s">
        <v>32</v>
      </c>
      <c r="D82" s="21" t="s">
        <v>7</v>
      </c>
      <c r="E82" s="21" t="s">
        <v>172</v>
      </c>
      <c r="F82" s="21" t="s">
        <v>8</v>
      </c>
      <c r="G82" s="68">
        <f t="shared" si="5"/>
        <v>7000</v>
      </c>
      <c r="H82" s="74">
        <f t="shared" si="5"/>
        <v>6913.31</v>
      </c>
    </row>
    <row r="83" spans="1:8" ht="15.75">
      <c r="A83" s="173" t="s">
        <v>279</v>
      </c>
      <c r="B83" s="3" t="s">
        <v>48</v>
      </c>
      <c r="C83" s="21" t="s">
        <v>32</v>
      </c>
      <c r="D83" s="21" t="s">
        <v>7</v>
      </c>
      <c r="E83" s="21" t="s">
        <v>316</v>
      </c>
      <c r="F83" s="21" t="s">
        <v>8</v>
      </c>
      <c r="G83" s="68">
        <f t="shared" si="5"/>
        <v>7000</v>
      </c>
      <c r="H83" s="74">
        <f t="shared" si="5"/>
        <v>6913.31</v>
      </c>
    </row>
    <row r="84" spans="1:8" ht="15.75">
      <c r="A84" s="173" t="s">
        <v>281</v>
      </c>
      <c r="B84" s="3" t="s">
        <v>48</v>
      </c>
      <c r="C84" s="21" t="s">
        <v>32</v>
      </c>
      <c r="D84" s="21" t="s">
        <v>7</v>
      </c>
      <c r="E84" s="21" t="s">
        <v>282</v>
      </c>
      <c r="F84" s="21" t="s">
        <v>8</v>
      </c>
      <c r="G84" s="68">
        <f t="shared" si="5"/>
        <v>7000</v>
      </c>
      <c r="H84" s="74">
        <f t="shared" si="5"/>
        <v>6913.31</v>
      </c>
    </row>
    <row r="85" spans="1:8" ht="32.25" customHeight="1">
      <c r="A85" s="172" t="s">
        <v>55</v>
      </c>
      <c r="B85" s="3" t="s">
        <v>48</v>
      </c>
      <c r="C85" s="138" t="s">
        <v>32</v>
      </c>
      <c r="D85" s="138" t="s">
        <v>7</v>
      </c>
      <c r="E85" s="138" t="s">
        <v>282</v>
      </c>
      <c r="F85" s="138" t="s">
        <v>16</v>
      </c>
      <c r="G85" s="67">
        <v>7000</v>
      </c>
      <c r="H85" s="76">
        <v>6913.31</v>
      </c>
    </row>
    <row r="86" spans="1:8" ht="18.75">
      <c r="A86" s="174" t="s">
        <v>173</v>
      </c>
      <c r="B86" s="46" t="s">
        <v>48</v>
      </c>
      <c r="C86" s="21" t="s">
        <v>32</v>
      </c>
      <c r="D86" s="21" t="s">
        <v>10</v>
      </c>
      <c r="E86" s="21"/>
      <c r="F86" s="21"/>
      <c r="G86" s="68">
        <f>G87+G91</f>
        <v>101000</v>
      </c>
      <c r="H86" s="74">
        <f>H87+H91</f>
        <v>0</v>
      </c>
    </row>
    <row r="87" spans="1:8" ht="47.25">
      <c r="A87" s="181" t="s">
        <v>346</v>
      </c>
      <c r="B87" s="3" t="s">
        <v>48</v>
      </c>
      <c r="C87" s="21" t="s">
        <v>32</v>
      </c>
      <c r="D87" s="21" t="s">
        <v>10</v>
      </c>
      <c r="E87" s="21" t="s">
        <v>174</v>
      </c>
      <c r="F87" s="21" t="s">
        <v>8</v>
      </c>
      <c r="G87" s="68">
        <f aca="true" t="shared" si="6" ref="G87:H89">G88</f>
        <v>1000</v>
      </c>
      <c r="H87" s="74">
        <f t="shared" si="6"/>
        <v>0</v>
      </c>
    </row>
    <row r="88" spans="1:8" ht="45">
      <c r="A88" s="176" t="s">
        <v>251</v>
      </c>
      <c r="B88" s="3" t="s">
        <v>48</v>
      </c>
      <c r="C88" s="21" t="s">
        <v>32</v>
      </c>
      <c r="D88" s="21" t="s">
        <v>10</v>
      </c>
      <c r="E88" s="21" t="s">
        <v>399</v>
      </c>
      <c r="F88" s="21" t="s">
        <v>8</v>
      </c>
      <c r="G88" s="68">
        <f t="shared" si="6"/>
        <v>1000</v>
      </c>
      <c r="H88" s="74">
        <f t="shared" si="6"/>
        <v>0</v>
      </c>
    </row>
    <row r="89" spans="1:8" ht="30.75" customHeight="1">
      <c r="A89" s="94" t="s">
        <v>175</v>
      </c>
      <c r="B89" s="3" t="s">
        <v>48</v>
      </c>
      <c r="C89" s="21" t="s">
        <v>32</v>
      </c>
      <c r="D89" s="21" t="s">
        <v>10</v>
      </c>
      <c r="E89" s="21" t="s">
        <v>252</v>
      </c>
      <c r="F89" s="21" t="s">
        <v>8</v>
      </c>
      <c r="G89" s="68">
        <f t="shared" si="6"/>
        <v>1000</v>
      </c>
      <c r="H89" s="74">
        <f t="shared" si="6"/>
        <v>0</v>
      </c>
    </row>
    <row r="90" spans="1:8" ht="31.5">
      <c r="A90" s="172" t="s">
        <v>55</v>
      </c>
      <c r="B90" s="3" t="s">
        <v>48</v>
      </c>
      <c r="C90" s="138" t="s">
        <v>32</v>
      </c>
      <c r="D90" s="138" t="s">
        <v>10</v>
      </c>
      <c r="E90" s="138" t="s">
        <v>252</v>
      </c>
      <c r="F90" s="138" t="s">
        <v>16</v>
      </c>
      <c r="G90" s="67">
        <v>1000</v>
      </c>
      <c r="H90" s="76">
        <f>H91</f>
        <v>0</v>
      </c>
    </row>
    <row r="91" spans="1:8" ht="47.25">
      <c r="A91" s="173" t="s">
        <v>385</v>
      </c>
      <c r="B91" s="3" t="s">
        <v>48</v>
      </c>
      <c r="C91" s="21" t="s">
        <v>32</v>
      </c>
      <c r="D91" s="21" t="s">
        <v>10</v>
      </c>
      <c r="E91" s="21" t="s">
        <v>400</v>
      </c>
      <c r="F91" s="21" t="s">
        <v>8</v>
      </c>
      <c r="G91" s="68">
        <f>G92</f>
        <v>100000</v>
      </c>
      <c r="H91" s="74">
        <f>H92</f>
        <v>0</v>
      </c>
    </row>
    <row r="92" spans="1:8" ht="31.5">
      <c r="A92" s="182" t="s">
        <v>386</v>
      </c>
      <c r="B92" s="3" t="s">
        <v>48</v>
      </c>
      <c r="C92" s="21" t="s">
        <v>32</v>
      </c>
      <c r="D92" s="21" t="s">
        <v>10</v>
      </c>
      <c r="E92" s="21" t="s">
        <v>401</v>
      </c>
      <c r="F92" s="21" t="s">
        <v>8</v>
      </c>
      <c r="G92" s="68">
        <f>G93</f>
        <v>100000</v>
      </c>
      <c r="H92" s="74">
        <f>H93</f>
        <v>0</v>
      </c>
    </row>
    <row r="93" spans="1:8" ht="28.5">
      <c r="A93" s="94" t="s">
        <v>387</v>
      </c>
      <c r="B93" s="3" t="s">
        <v>48</v>
      </c>
      <c r="C93" s="21" t="s">
        <v>32</v>
      </c>
      <c r="D93" s="21" t="s">
        <v>10</v>
      </c>
      <c r="E93" s="21" t="s">
        <v>402</v>
      </c>
      <c r="F93" s="21" t="s">
        <v>8</v>
      </c>
      <c r="G93" s="68">
        <f>G94</f>
        <v>100000</v>
      </c>
      <c r="H93" s="74">
        <f>H94</f>
        <v>0</v>
      </c>
    </row>
    <row r="94" spans="1:8" ht="31.5">
      <c r="A94" s="172" t="s">
        <v>55</v>
      </c>
      <c r="B94" s="3" t="s">
        <v>48</v>
      </c>
      <c r="C94" s="21" t="s">
        <v>32</v>
      </c>
      <c r="D94" s="21" t="s">
        <v>10</v>
      </c>
      <c r="E94" s="21" t="s">
        <v>402</v>
      </c>
      <c r="F94" s="21" t="s">
        <v>16</v>
      </c>
      <c r="G94" s="67">
        <v>100000</v>
      </c>
      <c r="H94" s="76">
        <v>0</v>
      </c>
    </row>
    <row r="95" spans="1:8" ht="18.75">
      <c r="A95" s="174" t="s">
        <v>176</v>
      </c>
      <c r="B95" s="3" t="s">
        <v>48</v>
      </c>
      <c r="C95" s="21" t="s">
        <v>32</v>
      </c>
      <c r="D95" s="21" t="s">
        <v>24</v>
      </c>
      <c r="E95" s="21"/>
      <c r="F95" s="21"/>
      <c r="G95" s="68">
        <f>G101+G96</f>
        <v>692100</v>
      </c>
      <c r="H95" s="74">
        <f>H101+H96</f>
        <v>204274.4</v>
      </c>
    </row>
    <row r="96" spans="1:8" ht="32.25" customHeight="1">
      <c r="A96" s="95" t="s">
        <v>388</v>
      </c>
      <c r="B96" s="46" t="s">
        <v>48</v>
      </c>
      <c r="C96" s="21" t="s">
        <v>32</v>
      </c>
      <c r="D96" s="21" t="s">
        <v>24</v>
      </c>
      <c r="E96" s="21" t="s">
        <v>317</v>
      </c>
      <c r="F96" s="21" t="s">
        <v>8</v>
      </c>
      <c r="G96" s="68">
        <f>G97</f>
        <v>306000</v>
      </c>
      <c r="H96" s="74">
        <f>H97</f>
        <v>56000</v>
      </c>
    </row>
    <row r="97" spans="1:8" ht="28.5">
      <c r="A97" s="95" t="s">
        <v>347</v>
      </c>
      <c r="B97" s="3" t="s">
        <v>48</v>
      </c>
      <c r="C97" s="21" t="s">
        <v>32</v>
      </c>
      <c r="D97" s="21" t="s">
        <v>24</v>
      </c>
      <c r="E97" s="21" t="s">
        <v>318</v>
      </c>
      <c r="F97" s="21" t="s">
        <v>8</v>
      </c>
      <c r="G97" s="68">
        <f>G98</f>
        <v>306000</v>
      </c>
      <c r="H97" s="74">
        <f>H98</f>
        <v>56000</v>
      </c>
    </row>
    <row r="98" spans="1:8" ht="28.5">
      <c r="A98" s="94" t="s">
        <v>389</v>
      </c>
      <c r="B98" s="3"/>
      <c r="C98" s="21" t="s">
        <v>32</v>
      </c>
      <c r="D98" s="21" t="s">
        <v>24</v>
      </c>
      <c r="E98" s="21" t="s">
        <v>319</v>
      </c>
      <c r="F98" s="21" t="s">
        <v>8</v>
      </c>
      <c r="G98" s="68">
        <f>G99+G100</f>
        <v>306000</v>
      </c>
      <c r="H98" s="74">
        <f>H99+H100</f>
        <v>56000</v>
      </c>
    </row>
    <row r="99" spans="1:8" ht="31.5">
      <c r="A99" s="172" t="s">
        <v>55</v>
      </c>
      <c r="B99" s="3" t="s">
        <v>48</v>
      </c>
      <c r="C99" s="138" t="s">
        <v>32</v>
      </c>
      <c r="D99" s="138" t="s">
        <v>24</v>
      </c>
      <c r="E99" s="138" t="s">
        <v>319</v>
      </c>
      <c r="F99" s="138" t="s">
        <v>16</v>
      </c>
      <c r="G99" s="67">
        <v>56000</v>
      </c>
      <c r="H99" s="76">
        <v>56000</v>
      </c>
    </row>
    <row r="100" spans="1:8" ht="31.5">
      <c r="A100" s="172" t="s">
        <v>390</v>
      </c>
      <c r="B100" s="46" t="s">
        <v>48</v>
      </c>
      <c r="C100" s="21" t="s">
        <v>32</v>
      </c>
      <c r="D100" s="21" t="s">
        <v>24</v>
      </c>
      <c r="E100" s="138" t="s">
        <v>319</v>
      </c>
      <c r="F100" s="138" t="s">
        <v>321</v>
      </c>
      <c r="G100" s="67">
        <v>250000</v>
      </c>
      <c r="H100" s="76">
        <v>0</v>
      </c>
    </row>
    <row r="101" spans="1:8" ht="15.75">
      <c r="A101" s="181" t="s">
        <v>177</v>
      </c>
      <c r="B101" s="3" t="s">
        <v>48</v>
      </c>
      <c r="C101" s="21" t="s">
        <v>32</v>
      </c>
      <c r="D101" s="21" t="s">
        <v>24</v>
      </c>
      <c r="E101" s="21" t="s">
        <v>172</v>
      </c>
      <c r="F101" s="21" t="s">
        <v>8</v>
      </c>
      <c r="G101" s="68">
        <f>G102</f>
        <v>386100</v>
      </c>
      <c r="H101" s="74">
        <f>H102</f>
        <v>148274.4</v>
      </c>
    </row>
    <row r="102" spans="1:8" ht="18" customHeight="1">
      <c r="A102" s="173" t="s">
        <v>176</v>
      </c>
      <c r="B102" s="3" t="s">
        <v>48</v>
      </c>
      <c r="C102" s="21" t="s">
        <v>32</v>
      </c>
      <c r="D102" s="21" t="s">
        <v>24</v>
      </c>
      <c r="E102" s="21" t="s">
        <v>178</v>
      </c>
      <c r="F102" s="21" t="s">
        <v>8</v>
      </c>
      <c r="G102" s="68">
        <f>G103+G105+G107</f>
        <v>386100</v>
      </c>
      <c r="H102" s="74">
        <f>H103+H105+H107</f>
        <v>148274.4</v>
      </c>
    </row>
    <row r="103" spans="1:8" ht="15.75">
      <c r="A103" s="173" t="s">
        <v>180</v>
      </c>
      <c r="B103" s="3" t="s">
        <v>48</v>
      </c>
      <c r="C103" s="21" t="s">
        <v>32</v>
      </c>
      <c r="D103" s="21" t="s">
        <v>24</v>
      </c>
      <c r="E103" s="21" t="s">
        <v>179</v>
      </c>
      <c r="F103" s="21" t="s">
        <v>8</v>
      </c>
      <c r="G103" s="68">
        <f>G104</f>
        <v>205400</v>
      </c>
      <c r="H103" s="74">
        <f>H104</f>
        <v>112146.4</v>
      </c>
    </row>
    <row r="104" spans="1:8" ht="31.5">
      <c r="A104" s="172" t="s">
        <v>55</v>
      </c>
      <c r="B104" s="3" t="s">
        <v>48</v>
      </c>
      <c r="C104" s="138" t="s">
        <v>32</v>
      </c>
      <c r="D104" s="138" t="s">
        <v>24</v>
      </c>
      <c r="E104" s="138" t="s">
        <v>179</v>
      </c>
      <c r="F104" s="138" t="s">
        <v>16</v>
      </c>
      <c r="G104" s="67">
        <v>205400</v>
      </c>
      <c r="H104" s="76">
        <v>112146.4</v>
      </c>
    </row>
    <row r="105" spans="1:8" ht="15.75">
      <c r="A105" s="173" t="s">
        <v>182</v>
      </c>
      <c r="B105" s="46" t="s">
        <v>48</v>
      </c>
      <c r="C105" s="21" t="s">
        <v>32</v>
      </c>
      <c r="D105" s="21" t="s">
        <v>24</v>
      </c>
      <c r="E105" s="21" t="s">
        <v>181</v>
      </c>
      <c r="F105" s="21" t="s">
        <v>8</v>
      </c>
      <c r="G105" s="68">
        <f>G106</f>
        <v>40000</v>
      </c>
      <c r="H105" s="74">
        <f>H106</f>
        <v>20800</v>
      </c>
    </row>
    <row r="106" spans="1:8" ht="31.5">
      <c r="A106" s="172" t="s">
        <v>55</v>
      </c>
      <c r="B106" s="3" t="s">
        <v>48</v>
      </c>
      <c r="C106" s="138" t="s">
        <v>32</v>
      </c>
      <c r="D106" s="138" t="s">
        <v>24</v>
      </c>
      <c r="E106" s="138" t="s">
        <v>181</v>
      </c>
      <c r="F106" s="138" t="s">
        <v>16</v>
      </c>
      <c r="G106" s="67">
        <v>40000</v>
      </c>
      <c r="H106" s="76">
        <v>20800</v>
      </c>
    </row>
    <row r="107" spans="1:8" ht="31.5">
      <c r="A107" s="173" t="s">
        <v>33</v>
      </c>
      <c r="B107" s="3" t="s">
        <v>48</v>
      </c>
      <c r="C107" s="21" t="s">
        <v>32</v>
      </c>
      <c r="D107" s="21" t="s">
        <v>24</v>
      </c>
      <c r="E107" s="21" t="s">
        <v>183</v>
      </c>
      <c r="F107" s="21" t="s">
        <v>8</v>
      </c>
      <c r="G107" s="68">
        <f>G108</f>
        <v>140700</v>
      </c>
      <c r="H107" s="74">
        <f>H108</f>
        <v>15328</v>
      </c>
    </row>
    <row r="108" spans="1:8" ht="31.5">
      <c r="A108" s="172" t="s">
        <v>55</v>
      </c>
      <c r="B108" s="3" t="s">
        <v>48</v>
      </c>
      <c r="C108" s="138" t="s">
        <v>32</v>
      </c>
      <c r="D108" s="138" t="s">
        <v>24</v>
      </c>
      <c r="E108" s="138" t="s">
        <v>183</v>
      </c>
      <c r="F108" s="138" t="s">
        <v>16</v>
      </c>
      <c r="G108" s="67">
        <v>140700</v>
      </c>
      <c r="H108" s="76">
        <v>15328</v>
      </c>
    </row>
    <row r="109" spans="1:8" ht="15.75">
      <c r="A109" s="173" t="s">
        <v>323</v>
      </c>
      <c r="B109" s="3" t="s">
        <v>48</v>
      </c>
      <c r="C109" s="21" t="s">
        <v>32</v>
      </c>
      <c r="D109" s="21" t="s">
        <v>32</v>
      </c>
      <c r="E109" s="21"/>
      <c r="F109" s="21"/>
      <c r="G109" s="68">
        <f aca="true" t="shared" si="7" ref="G109:H112">G110</f>
        <v>1000</v>
      </c>
      <c r="H109" s="74">
        <f t="shared" si="7"/>
        <v>0</v>
      </c>
    </row>
    <row r="110" spans="1:8" ht="45">
      <c r="A110" s="176" t="s">
        <v>391</v>
      </c>
      <c r="B110" s="3" t="s">
        <v>48</v>
      </c>
      <c r="C110" s="21" t="s">
        <v>32</v>
      </c>
      <c r="D110" s="21" t="s">
        <v>32</v>
      </c>
      <c r="E110" s="21" t="s">
        <v>77</v>
      </c>
      <c r="F110" s="21" t="s">
        <v>8</v>
      </c>
      <c r="G110" s="68">
        <f t="shared" si="7"/>
        <v>1000</v>
      </c>
      <c r="H110" s="74">
        <f t="shared" si="7"/>
        <v>0</v>
      </c>
    </row>
    <row r="111" spans="1:8" ht="30">
      <c r="A111" s="176" t="s">
        <v>78</v>
      </c>
      <c r="B111" s="46" t="s">
        <v>48</v>
      </c>
      <c r="C111" s="21" t="s">
        <v>403</v>
      </c>
      <c r="D111" s="21" t="s">
        <v>30</v>
      </c>
      <c r="E111" s="21" t="s">
        <v>79</v>
      </c>
      <c r="F111" s="21" t="s">
        <v>8</v>
      </c>
      <c r="G111" s="68">
        <f t="shared" si="7"/>
        <v>1000</v>
      </c>
      <c r="H111" s="74">
        <f t="shared" si="7"/>
        <v>0</v>
      </c>
    </row>
    <row r="112" spans="1:8" ht="31.5">
      <c r="A112" s="173" t="s">
        <v>171</v>
      </c>
      <c r="B112" s="46" t="s">
        <v>48</v>
      </c>
      <c r="C112" s="21" t="s">
        <v>32</v>
      </c>
      <c r="D112" s="21" t="s">
        <v>32</v>
      </c>
      <c r="E112" s="21" t="s">
        <v>80</v>
      </c>
      <c r="F112" s="21" t="s">
        <v>8</v>
      </c>
      <c r="G112" s="68">
        <f t="shared" si="7"/>
        <v>1000</v>
      </c>
      <c r="H112" s="74">
        <f t="shared" si="7"/>
        <v>0</v>
      </c>
    </row>
    <row r="113" spans="1:8" ht="31.5">
      <c r="A113" s="172" t="s">
        <v>55</v>
      </c>
      <c r="B113" s="46" t="s">
        <v>48</v>
      </c>
      <c r="C113" s="138" t="s">
        <v>32</v>
      </c>
      <c r="D113" s="138" t="s">
        <v>32</v>
      </c>
      <c r="E113" s="138" t="s">
        <v>80</v>
      </c>
      <c r="F113" s="138" t="s">
        <v>16</v>
      </c>
      <c r="G113" s="67">
        <v>1000</v>
      </c>
      <c r="H113" s="76">
        <v>0</v>
      </c>
    </row>
    <row r="114" spans="1:8" ht="18.75">
      <c r="A114" s="174" t="s">
        <v>392</v>
      </c>
      <c r="B114" s="46" t="s">
        <v>48</v>
      </c>
      <c r="C114" s="21" t="s">
        <v>404</v>
      </c>
      <c r="D114" s="21" t="s">
        <v>32</v>
      </c>
      <c r="E114" s="21"/>
      <c r="F114" s="21"/>
      <c r="G114" s="68">
        <f aca="true" t="shared" si="8" ref="G114:H118">G115</f>
        <v>5089292.93</v>
      </c>
      <c r="H114" s="74">
        <f t="shared" si="8"/>
        <v>0</v>
      </c>
    </row>
    <row r="115" spans="1:8" ht="15.75">
      <c r="A115" s="173" t="s">
        <v>393</v>
      </c>
      <c r="B115" s="3" t="s">
        <v>48</v>
      </c>
      <c r="C115" s="21" t="s">
        <v>404</v>
      </c>
      <c r="D115" s="21" t="s">
        <v>32</v>
      </c>
      <c r="E115" s="21"/>
      <c r="F115" s="21"/>
      <c r="G115" s="68">
        <f t="shared" si="8"/>
        <v>5089292.93</v>
      </c>
      <c r="H115" s="74">
        <f t="shared" si="8"/>
        <v>0</v>
      </c>
    </row>
    <row r="116" spans="1:8" ht="30">
      <c r="A116" s="176" t="s">
        <v>394</v>
      </c>
      <c r="B116" s="3" t="s">
        <v>48</v>
      </c>
      <c r="C116" s="21" t="s">
        <v>404</v>
      </c>
      <c r="D116" s="21" t="s">
        <v>32</v>
      </c>
      <c r="E116" s="21" t="s">
        <v>405</v>
      </c>
      <c r="F116" s="21" t="s">
        <v>8</v>
      </c>
      <c r="G116" s="68">
        <f t="shared" si="8"/>
        <v>5089292.93</v>
      </c>
      <c r="H116" s="74">
        <f t="shared" si="8"/>
        <v>0</v>
      </c>
    </row>
    <row r="117" spans="1:8" ht="30">
      <c r="A117" s="176" t="s">
        <v>395</v>
      </c>
      <c r="B117" s="3" t="s">
        <v>48</v>
      </c>
      <c r="C117" s="21" t="s">
        <v>404</v>
      </c>
      <c r="D117" s="21" t="s">
        <v>32</v>
      </c>
      <c r="E117" s="21" t="s">
        <v>406</v>
      </c>
      <c r="F117" s="21" t="s">
        <v>8</v>
      </c>
      <c r="G117" s="68">
        <f t="shared" si="8"/>
        <v>5089292.93</v>
      </c>
      <c r="H117" s="74">
        <f t="shared" si="8"/>
        <v>0</v>
      </c>
    </row>
    <row r="118" spans="1:8" ht="30">
      <c r="A118" s="176" t="s">
        <v>396</v>
      </c>
      <c r="B118" s="3" t="s">
        <v>48</v>
      </c>
      <c r="C118" s="21" t="s">
        <v>404</v>
      </c>
      <c r="D118" s="21" t="s">
        <v>32</v>
      </c>
      <c r="E118" s="21" t="s">
        <v>407</v>
      </c>
      <c r="F118" s="21" t="s">
        <v>8</v>
      </c>
      <c r="G118" s="68">
        <f t="shared" si="8"/>
        <v>5089292.93</v>
      </c>
      <c r="H118" s="74">
        <f t="shared" si="8"/>
        <v>0</v>
      </c>
    </row>
    <row r="119" spans="1:8" ht="31.5">
      <c r="A119" s="172" t="s">
        <v>55</v>
      </c>
      <c r="B119" s="46" t="s">
        <v>48</v>
      </c>
      <c r="C119" s="138" t="s">
        <v>404</v>
      </c>
      <c r="D119" s="138" t="s">
        <v>32</v>
      </c>
      <c r="E119" s="138" t="s">
        <v>407</v>
      </c>
      <c r="F119" s="138" t="s">
        <v>16</v>
      </c>
      <c r="G119" s="67">
        <v>5089292.93</v>
      </c>
      <c r="H119" s="76">
        <v>0</v>
      </c>
    </row>
    <row r="120" spans="1:8" ht="18.75">
      <c r="A120" s="174" t="s">
        <v>184</v>
      </c>
      <c r="B120" s="46" t="s">
        <v>48</v>
      </c>
      <c r="C120" s="21" t="s">
        <v>34</v>
      </c>
      <c r="D120" s="21"/>
      <c r="E120" s="21"/>
      <c r="F120" s="21"/>
      <c r="G120" s="68">
        <f>G121+G131</f>
        <v>1964712.12</v>
      </c>
      <c r="H120" s="74">
        <f>H121+H131</f>
        <v>1221066.3399999999</v>
      </c>
    </row>
    <row r="121" spans="1:8" ht="15.75">
      <c r="A121" s="94" t="s">
        <v>35</v>
      </c>
      <c r="B121" s="3" t="s">
        <v>48</v>
      </c>
      <c r="C121" s="21" t="s">
        <v>34</v>
      </c>
      <c r="D121" s="21" t="s">
        <v>7</v>
      </c>
      <c r="E121" s="21"/>
      <c r="F121" s="21"/>
      <c r="G121" s="68">
        <f>G122</f>
        <v>1270712.12</v>
      </c>
      <c r="H121" s="74">
        <f>H122</f>
        <v>642373.07</v>
      </c>
    </row>
    <row r="122" spans="1:8" ht="42.75">
      <c r="A122" s="94" t="s">
        <v>53</v>
      </c>
      <c r="B122" s="3" t="s">
        <v>48</v>
      </c>
      <c r="C122" s="21" t="s">
        <v>34</v>
      </c>
      <c r="D122" s="21" t="s">
        <v>7</v>
      </c>
      <c r="E122" s="21" t="s">
        <v>56</v>
      </c>
      <c r="F122" s="21" t="s">
        <v>8</v>
      </c>
      <c r="G122" s="68">
        <f>G123</f>
        <v>1270712.12</v>
      </c>
      <c r="H122" s="74">
        <f>H123</f>
        <v>642373.07</v>
      </c>
    </row>
    <row r="123" spans="1:8" ht="42.75">
      <c r="A123" s="94" t="s">
        <v>161</v>
      </c>
      <c r="B123" s="3" t="s">
        <v>48</v>
      </c>
      <c r="C123" s="21" t="s">
        <v>34</v>
      </c>
      <c r="D123" s="21" t="s">
        <v>7</v>
      </c>
      <c r="E123" s="21" t="s">
        <v>36</v>
      </c>
      <c r="F123" s="21" t="s">
        <v>8</v>
      </c>
      <c r="G123" s="68">
        <f>G126+G124</f>
        <v>1270712.12</v>
      </c>
      <c r="H123" s="74">
        <f>H126+H124</f>
        <v>642373.07</v>
      </c>
    </row>
    <row r="124" spans="1:8" ht="27" customHeight="1">
      <c r="A124" s="94" t="s">
        <v>397</v>
      </c>
      <c r="B124" s="3" t="s">
        <v>48</v>
      </c>
      <c r="C124" s="21" t="s">
        <v>34</v>
      </c>
      <c r="D124" s="21" t="s">
        <v>7</v>
      </c>
      <c r="E124" s="21" t="s">
        <v>378</v>
      </c>
      <c r="F124" s="21" t="s">
        <v>8</v>
      </c>
      <c r="G124" s="68">
        <f>G125</f>
        <v>17112.12</v>
      </c>
      <c r="H124" s="74">
        <f>H125</f>
        <v>7130.05</v>
      </c>
    </row>
    <row r="125" spans="1:8" ht="31.5">
      <c r="A125" s="172" t="s">
        <v>55</v>
      </c>
      <c r="B125" s="3" t="s">
        <v>48</v>
      </c>
      <c r="C125" s="138" t="s">
        <v>34</v>
      </c>
      <c r="D125" s="138" t="s">
        <v>7</v>
      </c>
      <c r="E125" s="138" t="s">
        <v>378</v>
      </c>
      <c r="F125" s="138" t="s">
        <v>16</v>
      </c>
      <c r="G125" s="67">
        <v>17112.12</v>
      </c>
      <c r="H125" s="76">
        <v>7130.05</v>
      </c>
    </row>
    <row r="126" spans="1:8" ht="31.5">
      <c r="A126" s="173" t="s">
        <v>186</v>
      </c>
      <c r="B126" s="3" t="s">
        <v>48</v>
      </c>
      <c r="C126" s="21" t="s">
        <v>34</v>
      </c>
      <c r="D126" s="21" t="s">
        <v>7</v>
      </c>
      <c r="E126" s="21" t="s">
        <v>185</v>
      </c>
      <c r="F126" s="21" t="s">
        <v>8</v>
      </c>
      <c r="G126" s="68">
        <f>G127+G128+G129+G130</f>
        <v>1253600</v>
      </c>
      <c r="H126" s="74">
        <f>H127+H128+H129+H130</f>
        <v>635243.0199999999</v>
      </c>
    </row>
    <row r="127" spans="1:8" ht="15.75">
      <c r="A127" s="172" t="s">
        <v>187</v>
      </c>
      <c r="B127" s="46" t="s">
        <v>48</v>
      </c>
      <c r="C127" s="138" t="s">
        <v>34</v>
      </c>
      <c r="D127" s="138" t="s">
        <v>7</v>
      </c>
      <c r="E127" s="138" t="s">
        <v>185</v>
      </c>
      <c r="F127" s="138" t="s">
        <v>50</v>
      </c>
      <c r="G127" s="67">
        <v>492700</v>
      </c>
      <c r="H127" s="76">
        <v>342168.4</v>
      </c>
    </row>
    <row r="128" spans="1:8" ht="31.5">
      <c r="A128" s="172" t="s">
        <v>55</v>
      </c>
      <c r="B128" s="3" t="s">
        <v>48</v>
      </c>
      <c r="C128" s="138" t="s">
        <v>34</v>
      </c>
      <c r="D128" s="138" t="s">
        <v>7</v>
      </c>
      <c r="E128" s="138" t="s">
        <v>185</v>
      </c>
      <c r="F128" s="138" t="s">
        <v>16</v>
      </c>
      <c r="G128" s="67">
        <v>741800</v>
      </c>
      <c r="H128" s="76">
        <v>289279.55</v>
      </c>
    </row>
    <row r="129" spans="1:8" ht="15.75">
      <c r="A129" s="172" t="s">
        <v>18</v>
      </c>
      <c r="B129" s="3" t="s">
        <v>48</v>
      </c>
      <c r="C129" s="138" t="s">
        <v>34</v>
      </c>
      <c r="D129" s="138" t="s">
        <v>7</v>
      </c>
      <c r="E129" s="138" t="s">
        <v>185</v>
      </c>
      <c r="F129" s="138" t="s">
        <v>17</v>
      </c>
      <c r="G129" s="67">
        <v>2000</v>
      </c>
      <c r="H129" s="76">
        <v>0</v>
      </c>
    </row>
    <row r="130" spans="1:8" ht="18" customHeight="1">
      <c r="A130" s="172" t="s">
        <v>20</v>
      </c>
      <c r="B130" s="3" t="s">
        <v>48</v>
      </c>
      <c r="C130" s="138" t="s">
        <v>34</v>
      </c>
      <c r="D130" s="138" t="s">
        <v>7</v>
      </c>
      <c r="E130" s="138" t="s">
        <v>185</v>
      </c>
      <c r="F130" s="138" t="s">
        <v>19</v>
      </c>
      <c r="G130" s="67">
        <v>17100</v>
      </c>
      <c r="H130" s="76">
        <v>3795.07</v>
      </c>
    </row>
    <row r="131" spans="1:8" ht="15.75">
      <c r="A131" s="173" t="s">
        <v>188</v>
      </c>
      <c r="B131" s="3" t="s">
        <v>48</v>
      </c>
      <c r="C131" s="21" t="s">
        <v>34</v>
      </c>
      <c r="D131" s="21" t="s">
        <v>13</v>
      </c>
      <c r="E131" s="21"/>
      <c r="F131" s="21"/>
      <c r="G131" s="68">
        <f aca="true" t="shared" si="9" ref="G131:H133">G132</f>
        <v>694000</v>
      </c>
      <c r="H131" s="74">
        <f t="shared" si="9"/>
        <v>578693.27</v>
      </c>
    </row>
    <row r="132" spans="1:8" ht="45">
      <c r="A132" s="183" t="s">
        <v>189</v>
      </c>
      <c r="B132" s="3" t="s">
        <v>48</v>
      </c>
      <c r="C132" s="21" t="s">
        <v>34</v>
      </c>
      <c r="D132" s="21" t="s">
        <v>13</v>
      </c>
      <c r="E132" s="21" t="s">
        <v>56</v>
      </c>
      <c r="F132" s="21" t="s">
        <v>8</v>
      </c>
      <c r="G132" s="68">
        <f t="shared" si="9"/>
        <v>694000</v>
      </c>
      <c r="H132" s="74">
        <f t="shared" si="9"/>
        <v>578693.27</v>
      </c>
    </row>
    <row r="133" spans="1:8" ht="45">
      <c r="A133" s="183" t="s">
        <v>190</v>
      </c>
      <c r="B133" s="46" t="s">
        <v>48</v>
      </c>
      <c r="C133" s="21" t="s">
        <v>34</v>
      </c>
      <c r="D133" s="21" t="s">
        <v>13</v>
      </c>
      <c r="E133" s="21" t="s">
        <v>36</v>
      </c>
      <c r="F133" s="21" t="s">
        <v>8</v>
      </c>
      <c r="G133" s="68">
        <f t="shared" si="9"/>
        <v>694000</v>
      </c>
      <c r="H133" s="74">
        <f t="shared" si="9"/>
        <v>578693.27</v>
      </c>
    </row>
    <row r="134" spans="1:8" ht="60">
      <c r="A134" s="183" t="s">
        <v>191</v>
      </c>
      <c r="B134" s="3" t="s">
        <v>48</v>
      </c>
      <c r="C134" s="21" t="s">
        <v>34</v>
      </c>
      <c r="D134" s="21" t="s">
        <v>13</v>
      </c>
      <c r="E134" s="21" t="s">
        <v>37</v>
      </c>
      <c r="F134" s="21" t="s">
        <v>8</v>
      </c>
      <c r="G134" s="68">
        <f>G135+G136</f>
        <v>694000</v>
      </c>
      <c r="H134" s="74">
        <f>H135+H136</f>
        <v>578693.27</v>
      </c>
    </row>
    <row r="135" spans="1:8" ht="15.75">
      <c r="A135" s="171" t="s">
        <v>164</v>
      </c>
      <c r="B135" s="3" t="s">
        <v>48</v>
      </c>
      <c r="C135" s="138" t="s">
        <v>34</v>
      </c>
      <c r="D135" s="138" t="s">
        <v>13</v>
      </c>
      <c r="E135" s="138" t="s">
        <v>37</v>
      </c>
      <c r="F135" s="138" t="s">
        <v>12</v>
      </c>
      <c r="G135" s="67">
        <v>613700</v>
      </c>
      <c r="H135" s="76">
        <v>526393.27</v>
      </c>
    </row>
    <row r="136" spans="1:8" ht="31.5">
      <c r="A136" s="172" t="s">
        <v>55</v>
      </c>
      <c r="B136" s="3" t="s">
        <v>48</v>
      </c>
      <c r="C136" s="138" t="s">
        <v>34</v>
      </c>
      <c r="D136" s="138" t="s">
        <v>13</v>
      </c>
      <c r="E136" s="138" t="s">
        <v>37</v>
      </c>
      <c r="F136" s="138" t="s">
        <v>16</v>
      </c>
      <c r="G136" s="67">
        <v>80300</v>
      </c>
      <c r="H136" s="76">
        <v>52300</v>
      </c>
    </row>
    <row r="137" spans="1:8" ht="15.75">
      <c r="A137" s="173" t="s">
        <v>192</v>
      </c>
      <c r="B137" s="46" t="s">
        <v>48</v>
      </c>
      <c r="C137" s="21">
        <v>10</v>
      </c>
      <c r="D137" s="21"/>
      <c r="E137" s="21"/>
      <c r="F137" s="21"/>
      <c r="G137" s="68">
        <f>G138+G144</f>
        <v>213500</v>
      </c>
      <c r="H137" s="74">
        <f>H138+H144</f>
        <v>113674.98000000001</v>
      </c>
    </row>
    <row r="138" spans="1:8" ht="15.75">
      <c r="A138" s="173" t="s">
        <v>39</v>
      </c>
      <c r="B138" s="3" t="s">
        <v>48</v>
      </c>
      <c r="C138" s="21">
        <v>10</v>
      </c>
      <c r="D138" s="21" t="s">
        <v>7</v>
      </c>
      <c r="E138" s="21"/>
      <c r="F138" s="21"/>
      <c r="G138" s="68">
        <f aca="true" t="shared" si="10" ref="G138:H142">G139</f>
        <v>143500</v>
      </c>
      <c r="H138" s="74">
        <f t="shared" si="10"/>
        <v>102417.6</v>
      </c>
    </row>
    <row r="139" spans="1:8" ht="30">
      <c r="A139" s="176" t="s">
        <v>348</v>
      </c>
      <c r="B139" s="3" t="s">
        <v>48</v>
      </c>
      <c r="C139" s="21">
        <v>10</v>
      </c>
      <c r="D139" s="21" t="s">
        <v>7</v>
      </c>
      <c r="E139" s="21" t="s">
        <v>85</v>
      </c>
      <c r="F139" s="21" t="s">
        <v>8</v>
      </c>
      <c r="G139" s="68">
        <f t="shared" si="10"/>
        <v>143500</v>
      </c>
      <c r="H139" s="74">
        <f t="shared" si="10"/>
        <v>102417.6</v>
      </c>
    </row>
    <row r="140" spans="1:8" ht="30">
      <c r="A140" s="176" t="s">
        <v>86</v>
      </c>
      <c r="B140" s="3" t="s">
        <v>48</v>
      </c>
      <c r="C140" s="21" t="s">
        <v>49</v>
      </c>
      <c r="D140" s="21" t="s">
        <v>7</v>
      </c>
      <c r="E140" s="21" t="s">
        <v>193</v>
      </c>
      <c r="F140" s="21" t="s">
        <v>8</v>
      </c>
      <c r="G140" s="68">
        <f t="shared" si="10"/>
        <v>143500</v>
      </c>
      <c r="H140" s="74">
        <f t="shared" si="10"/>
        <v>102417.6</v>
      </c>
    </row>
    <row r="141" spans="1:8" ht="31.5">
      <c r="A141" s="173" t="s">
        <v>41</v>
      </c>
      <c r="B141" s="3" t="s">
        <v>48</v>
      </c>
      <c r="C141" s="21" t="s">
        <v>49</v>
      </c>
      <c r="D141" s="21" t="s">
        <v>7</v>
      </c>
      <c r="E141" s="21" t="s">
        <v>40</v>
      </c>
      <c r="F141" s="21" t="s">
        <v>8</v>
      </c>
      <c r="G141" s="68">
        <f t="shared" si="10"/>
        <v>143500</v>
      </c>
      <c r="H141" s="74">
        <f t="shared" si="10"/>
        <v>102417.6</v>
      </c>
    </row>
    <row r="142" spans="1:8" ht="31.5">
      <c r="A142" s="173" t="s">
        <v>88</v>
      </c>
      <c r="B142" s="3" t="s">
        <v>48</v>
      </c>
      <c r="C142" s="21">
        <v>10</v>
      </c>
      <c r="D142" s="21" t="s">
        <v>7</v>
      </c>
      <c r="E142" s="21" t="s">
        <v>87</v>
      </c>
      <c r="F142" s="21" t="s">
        <v>8</v>
      </c>
      <c r="G142" s="68">
        <f t="shared" si="10"/>
        <v>143500</v>
      </c>
      <c r="H142" s="74">
        <f t="shared" si="10"/>
        <v>102417.6</v>
      </c>
    </row>
    <row r="143" spans="1:8" ht="15.75">
      <c r="A143" s="184" t="s">
        <v>42</v>
      </c>
      <c r="B143" s="46" t="s">
        <v>48</v>
      </c>
      <c r="C143" s="138">
        <v>10</v>
      </c>
      <c r="D143" s="138" t="s">
        <v>7</v>
      </c>
      <c r="E143" s="138" t="s">
        <v>87</v>
      </c>
      <c r="F143" s="138" t="s">
        <v>51</v>
      </c>
      <c r="G143" s="67">
        <v>143500</v>
      </c>
      <c r="H143" s="76">
        <v>102417.6</v>
      </c>
    </row>
    <row r="144" spans="1:8" ht="15.75">
      <c r="A144" s="173" t="s">
        <v>89</v>
      </c>
      <c r="B144" s="46" t="s">
        <v>48</v>
      </c>
      <c r="C144" s="21">
        <v>10</v>
      </c>
      <c r="D144" s="21" t="s">
        <v>24</v>
      </c>
      <c r="E144" s="21"/>
      <c r="F144" s="21"/>
      <c r="G144" s="68">
        <f>G145+G150</f>
        <v>70000</v>
      </c>
      <c r="H144" s="74">
        <f>H145+H150</f>
        <v>11257.38</v>
      </c>
    </row>
    <row r="145" spans="1:8" ht="30">
      <c r="A145" s="176" t="s">
        <v>348</v>
      </c>
      <c r="B145" s="46" t="s">
        <v>48</v>
      </c>
      <c r="C145" s="21">
        <v>10</v>
      </c>
      <c r="D145" s="21" t="s">
        <v>24</v>
      </c>
      <c r="E145" s="21" t="s">
        <v>85</v>
      </c>
      <c r="F145" s="21" t="s">
        <v>8</v>
      </c>
      <c r="G145" s="68">
        <f aca="true" t="shared" si="11" ref="G145:H148">G146</f>
        <v>50000</v>
      </c>
      <c r="H145" s="74">
        <f t="shared" si="11"/>
        <v>1000</v>
      </c>
    </row>
    <row r="146" spans="1:8" ht="30">
      <c r="A146" s="176" t="s">
        <v>86</v>
      </c>
      <c r="B146" s="46" t="s">
        <v>48</v>
      </c>
      <c r="C146" s="21" t="s">
        <v>49</v>
      </c>
      <c r="D146" s="21" t="s">
        <v>24</v>
      </c>
      <c r="E146" s="21" t="s">
        <v>90</v>
      </c>
      <c r="F146" s="21" t="s">
        <v>8</v>
      </c>
      <c r="G146" s="68">
        <f t="shared" si="11"/>
        <v>50000</v>
      </c>
      <c r="H146" s="74">
        <f t="shared" si="11"/>
        <v>1000</v>
      </c>
    </row>
    <row r="147" spans="1:8" ht="31.5">
      <c r="A147" s="173" t="s">
        <v>41</v>
      </c>
      <c r="B147" s="46" t="s">
        <v>48</v>
      </c>
      <c r="C147" s="21" t="s">
        <v>49</v>
      </c>
      <c r="D147" s="21" t="s">
        <v>24</v>
      </c>
      <c r="E147" s="21" t="s">
        <v>91</v>
      </c>
      <c r="F147" s="21" t="s">
        <v>8</v>
      </c>
      <c r="G147" s="68">
        <f t="shared" si="11"/>
        <v>50000</v>
      </c>
      <c r="H147" s="74">
        <f t="shared" si="11"/>
        <v>1000</v>
      </c>
    </row>
    <row r="148" spans="1:8" ht="31.5">
      <c r="A148" s="173" t="s">
        <v>92</v>
      </c>
      <c r="B148" s="46" t="s">
        <v>48</v>
      </c>
      <c r="C148" s="21">
        <v>10</v>
      </c>
      <c r="D148" s="21" t="s">
        <v>24</v>
      </c>
      <c r="E148" s="21" t="s">
        <v>93</v>
      </c>
      <c r="F148" s="21" t="s">
        <v>8</v>
      </c>
      <c r="G148" s="68">
        <f t="shared" si="11"/>
        <v>50000</v>
      </c>
      <c r="H148" s="74">
        <f t="shared" si="11"/>
        <v>1000</v>
      </c>
    </row>
    <row r="149" spans="1:8" ht="15.75">
      <c r="A149" s="184" t="s">
        <v>42</v>
      </c>
      <c r="B149" s="46" t="s">
        <v>48</v>
      </c>
      <c r="C149" s="138" t="s">
        <v>49</v>
      </c>
      <c r="D149" s="138" t="s">
        <v>24</v>
      </c>
      <c r="E149" s="138" t="s">
        <v>93</v>
      </c>
      <c r="F149" s="138" t="s">
        <v>51</v>
      </c>
      <c r="G149" s="67">
        <v>50000</v>
      </c>
      <c r="H149" s="76">
        <v>1000</v>
      </c>
    </row>
    <row r="150" spans="1:8" ht="42.75">
      <c r="A150" s="94" t="s">
        <v>53</v>
      </c>
      <c r="B150" s="3" t="s">
        <v>48</v>
      </c>
      <c r="C150" s="21">
        <v>10</v>
      </c>
      <c r="D150" s="21" t="s">
        <v>24</v>
      </c>
      <c r="E150" s="21" t="s">
        <v>56</v>
      </c>
      <c r="F150" s="21" t="s">
        <v>8</v>
      </c>
      <c r="G150" s="68">
        <f aca="true" t="shared" si="12" ref="G150:H152">G151</f>
        <v>20000</v>
      </c>
      <c r="H150" s="74">
        <f t="shared" si="12"/>
        <v>10257.38</v>
      </c>
    </row>
    <row r="151" spans="1:8" ht="42.75">
      <c r="A151" s="94" t="s">
        <v>29</v>
      </c>
      <c r="B151" s="3" t="s">
        <v>48</v>
      </c>
      <c r="C151" s="21">
        <v>10</v>
      </c>
      <c r="D151" s="21" t="s">
        <v>24</v>
      </c>
      <c r="E151" s="21" t="s">
        <v>36</v>
      </c>
      <c r="F151" s="21" t="s">
        <v>8</v>
      </c>
      <c r="G151" s="68">
        <f t="shared" si="12"/>
        <v>20000</v>
      </c>
      <c r="H151" s="74">
        <f t="shared" si="12"/>
        <v>10257.38</v>
      </c>
    </row>
    <row r="152" spans="1:8" ht="57">
      <c r="A152" s="185" t="s">
        <v>398</v>
      </c>
      <c r="B152" s="3" t="s">
        <v>48</v>
      </c>
      <c r="C152" s="21">
        <v>10</v>
      </c>
      <c r="D152" s="21" t="s">
        <v>24</v>
      </c>
      <c r="E152" s="21" t="s">
        <v>194</v>
      </c>
      <c r="F152" s="21" t="s">
        <v>8</v>
      </c>
      <c r="G152" s="68">
        <f t="shared" si="12"/>
        <v>20000</v>
      </c>
      <c r="H152" s="74">
        <f t="shared" si="12"/>
        <v>10257.38</v>
      </c>
    </row>
    <row r="153" spans="1:8" ht="31.5">
      <c r="A153" s="184" t="s">
        <v>325</v>
      </c>
      <c r="B153" s="46" t="s">
        <v>48</v>
      </c>
      <c r="C153" s="138">
        <v>10</v>
      </c>
      <c r="D153" s="138" t="s">
        <v>24</v>
      </c>
      <c r="E153" s="138" t="s">
        <v>194</v>
      </c>
      <c r="F153" s="138" t="s">
        <v>324</v>
      </c>
      <c r="G153" s="67">
        <v>20000</v>
      </c>
      <c r="H153" s="76">
        <v>10257.38</v>
      </c>
    </row>
    <row r="154" spans="1:8" ht="15.75">
      <c r="A154" s="173" t="s">
        <v>43</v>
      </c>
      <c r="B154" s="3" t="s">
        <v>48</v>
      </c>
      <c r="C154" s="21">
        <v>11</v>
      </c>
      <c r="D154" s="21"/>
      <c r="E154" s="21"/>
      <c r="F154" s="21"/>
      <c r="G154" s="68">
        <f aca="true" t="shared" si="13" ref="G154:H158">G155</f>
        <v>1000</v>
      </c>
      <c r="H154" s="74">
        <f t="shared" si="13"/>
        <v>0</v>
      </c>
    </row>
    <row r="155" spans="1:8" ht="15.75">
      <c r="A155" s="173" t="s">
        <v>82</v>
      </c>
      <c r="B155" s="3" t="s">
        <v>48</v>
      </c>
      <c r="C155" s="21">
        <v>11</v>
      </c>
      <c r="D155" s="21" t="s">
        <v>7</v>
      </c>
      <c r="E155" s="21"/>
      <c r="F155" s="21"/>
      <c r="G155" s="68">
        <f t="shared" si="13"/>
        <v>1000</v>
      </c>
      <c r="H155" s="74">
        <f t="shared" si="13"/>
        <v>0</v>
      </c>
    </row>
    <row r="156" spans="1:8" ht="30">
      <c r="A156" s="183" t="s">
        <v>349</v>
      </c>
      <c r="B156" s="3" t="s">
        <v>48</v>
      </c>
      <c r="C156" s="21">
        <v>11</v>
      </c>
      <c r="D156" s="21" t="s">
        <v>7</v>
      </c>
      <c r="E156" s="21" t="s">
        <v>253</v>
      </c>
      <c r="F156" s="21" t="s">
        <v>8</v>
      </c>
      <c r="G156" s="68">
        <f t="shared" si="13"/>
        <v>1000</v>
      </c>
      <c r="H156" s="74">
        <f t="shared" si="13"/>
        <v>0</v>
      </c>
    </row>
    <row r="157" spans="1:8" ht="30">
      <c r="A157" s="183" t="s">
        <v>83</v>
      </c>
      <c r="B157" s="3" t="s">
        <v>48</v>
      </c>
      <c r="C157" s="21">
        <v>11</v>
      </c>
      <c r="D157" s="21" t="s">
        <v>7</v>
      </c>
      <c r="E157" s="21" t="s">
        <v>254</v>
      </c>
      <c r="F157" s="21" t="s">
        <v>8</v>
      </c>
      <c r="G157" s="68">
        <f t="shared" si="13"/>
        <v>1000</v>
      </c>
      <c r="H157" s="74">
        <f t="shared" si="13"/>
        <v>0</v>
      </c>
    </row>
    <row r="158" spans="1:8" ht="15.75">
      <c r="A158" s="183" t="s">
        <v>84</v>
      </c>
      <c r="B158" s="3" t="s">
        <v>48</v>
      </c>
      <c r="C158" s="21">
        <v>11</v>
      </c>
      <c r="D158" s="21" t="s">
        <v>7</v>
      </c>
      <c r="E158" s="21" t="s">
        <v>285</v>
      </c>
      <c r="F158" s="21" t="s">
        <v>8</v>
      </c>
      <c r="G158" s="68">
        <f t="shared" si="13"/>
        <v>1000</v>
      </c>
      <c r="H158" s="74">
        <f t="shared" si="13"/>
        <v>0</v>
      </c>
    </row>
    <row r="159" spans="1:8" ht="31.5">
      <c r="A159" s="172" t="s">
        <v>55</v>
      </c>
      <c r="B159" s="46" t="s">
        <v>48</v>
      </c>
      <c r="C159" s="138">
        <v>11</v>
      </c>
      <c r="D159" s="138" t="s">
        <v>7</v>
      </c>
      <c r="E159" s="138" t="s">
        <v>285</v>
      </c>
      <c r="F159" s="138" t="s">
        <v>16</v>
      </c>
      <c r="G159" s="67">
        <v>1000</v>
      </c>
      <c r="H159" s="163">
        <v>0</v>
      </c>
    </row>
    <row r="160" spans="1:8" ht="16.5" thickBot="1">
      <c r="A160" s="186" t="s">
        <v>195</v>
      </c>
      <c r="B160" s="187"/>
      <c r="C160" s="154"/>
      <c r="D160" s="154"/>
      <c r="E160" s="154"/>
      <c r="F160" s="154"/>
      <c r="G160" s="165">
        <f>G10+G34+G41+G71+G79+G120+G137+G154+G114</f>
        <v>12973219</v>
      </c>
      <c r="H160" s="188">
        <f>H10+H34+H41+H71+H79+H120+H137+H154+H114</f>
        <v>3895448.62</v>
      </c>
    </row>
    <row r="161" spans="1:8" ht="15.75">
      <c r="A161" s="158"/>
      <c r="C161" s="157"/>
      <c r="D161" s="157"/>
      <c r="E161" s="157"/>
      <c r="F161" s="157"/>
      <c r="G161" s="166"/>
      <c r="H161" s="32"/>
    </row>
    <row r="162" spans="1:8" ht="15.75">
      <c r="A162" s="158"/>
      <c r="C162" s="157"/>
      <c r="D162" s="157"/>
      <c r="E162" s="157"/>
      <c r="F162" s="157"/>
      <c r="G162" s="166"/>
      <c r="H162" s="32"/>
    </row>
    <row r="163" spans="1:8" ht="15.75">
      <c r="A163" s="158"/>
      <c r="C163" s="157"/>
      <c r="D163" s="157"/>
      <c r="E163" s="157"/>
      <c r="F163" s="157"/>
      <c r="G163" s="166"/>
      <c r="H163" s="32"/>
    </row>
    <row r="164" spans="1:8" ht="15">
      <c r="A164" s="27" t="s">
        <v>283</v>
      </c>
      <c r="C164" s="93" t="s">
        <v>52</v>
      </c>
      <c r="D164" s="34"/>
      <c r="E164" s="51"/>
      <c r="F164" s="32"/>
      <c r="G164" s="32"/>
      <c r="H164" s="32"/>
    </row>
  </sheetData>
  <sheetProtection/>
  <mergeCells count="5">
    <mergeCell ref="A5:H5"/>
    <mergeCell ref="B1:H1"/>
    <mergeCell ref="B2:H2"/>
    <mergeCell ref="B3:H3"/>
    <mergeCell ref="B4:H4"/>
  </mergeCells>
  <printOptions/>
  <pageMargins left="0.7" right="0.7" top="0.38" bottom="0.38" header="0.3" footer="0.3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PageLayoutView="0" workbookViewId="0" topLeftCell="A1">
      <selection activeCell="P102" sqref="P102"/>
    </sheetView>
  </sheetViews>
  <sheetFormatPr defaultColWidth="9.140625" defaultRowHeight="15"/>
  <cols>
    <col min="1" max="1" width="64.00390625" style="60" customWidth="1"/>
    <col min="2" max="2" width="15.00390625" style="61" customWidth="1"/>
    <col min="3" max="3" width="7.00390625" style="62" customWidth="1"/>
    <col min="4" max="4" width="6.140625" style="62" customWidth="1"/>
    <col min="5" max="5" width="7.28125" style="62" customWidth="1"/>
    <col min="6" max="6" width="5.57421875" style="62" customWidth="1"/>
    <col min="7" max="8" width="16.421875" style="65" customWidth="1"/>
  </cols>
  <sheetData>
    <row r="1" spans="1:8" ht="15" customHeight="1">
      <c r="A1" s="27"/>
      <c r="B1" s="232" t="s">
        <v>153</v>
      </c>
      <c r="C1" s="232"/>
      <c r="D1" s="232"/>
      <c r="E1" s="232"/>
      <c r="F1" s="232"/>
      <c r="G1" s="232"/>
      <c r="H1" s="232"/>
    </row>
    <row r="2" spans="1:8" ht="15">
      <c r="A2" s="27"/>
      <c r="B2" s="232" t="s">
        <v>329</v>
      </c>
      <c r="C2" s="232"/>
      <c r="D2" s="232"/>
      <c r="E2" s="232"/>
      <c r="F2" s="232"/>
      <c r="G2" s="232"/>
      <c r="H2" s="232"/>
    </row>
    <row r="3" spans="1:8" ht="15">
      <c r="A3" s="27"/>
      <c r="B3" s="232" t="s">
        <v>330</v>
      </c>
      <c r="C3" s="232"/>
      <c r="D3" s="232"/>
      <c r="E3" s="232"/>
      <c r="F3" s="232"/>
      <c r="G3" s="232"/>
      <c r="H3" s="232"/>
    </row>
    <row r="4" spans="1:8" ht="14.25" customHeight="1">
      <c r="A4" s="27"/>
      <c r="B4" s="225" t="s">
        <v>419</v>
      </c>
      <c r="C4" s="225"/>
      <c r="D4" s="225"/>
      <c r="E4" s="225"/>
      <c r="F4" s="225"/>
      <c r="G4" s="225"/>
      <c r="H4" s="225"/>
    </row>
    <row r="5" spans="1:10" ht="32.25" customHeight="1">
      <c r="A5" s="233" t="s">
        <v>413</v>
      </c>
      <c r="B5" s="234"/>
      <c r="C5" s="234"/>
      <c r="D5" s="234"/>
      <c r="E5" s="234"/>
      <c r="F5" s="234"/>
      <c r="G5" s="234"/>
      <c r="H5"/>
      <c r="J5" s="8"/>
    </row>
    <row r="6" spans="7:8" ht="16.5" thickBot="1">
      <c r="G6" s="61" t="s">
        <v>59</v>
      </c>
      <c r="H6" s="61" t="s">
        <v>59</v>
      </c>
    </row>
    <row r="7" spans="1:8" ht="15.75" customHeight="1">
      <c r="A7" s="235" t="s">
        <v>60</v>
      </c>
      <c r="B7" s="228" t="s">
        <v>47</v>
      </c>
      <c r="C7" s="230" t="s">
        <v>61</v>
      </c>
      <c r="D7" s="230" t="s">
        <v>46</v>
      </c>
      <c r="E7" s="230" t="s">
        <v>5</v>
      </c>
      <c r="F7" s="230" t="s">
        <v>62</v>
      </c>
      <c r="G7" s="190" t="s">
        <v>414</v>
      </c>
      <c r="H7" s="38" t="s">
        <v>204</v>
      </c>
    </row>
    <row r="8" spans="1:8" ht="34.5" customHeight="1">
      <c r="A8" s="236"/>
      <c r="B8" s="229"/>
      <c r="C8" s="231"/>
      <c r="D8" s="231"/>
      <c r="E8" s="231"/>
      <c r="F8" s="231"/>
      <c r="G8" s="134" t="s">
        <v>418</v>
      </c>
      <c r="H8" s="136" t="s">
        <v>419</v>
      </c>
    </row>
    <row r="9" spans="1:8" ht="16.5" customHeight="1" thickBot="1">
      <c r="A9" s="195"/>
      <c r="B9" s="196"/>
      <c r="C9" s="197"/>
      <c r="D9" s="197"/>
      <c r="E9" s="197"/>
      <c r="F9" s="197"/>
      <c r="G9" s="198" t="s">
        <v>246</v>
      </c>
      <c r="H9" s="199" t="s">
        <v>331</v>
      </c>
    </row>
    <row r="10" spans="1:8" ht="45.75" customHeight="1">
      <c r="A10" s="127" t="s">
        <v>339</v>
      </c>
      <c r="B10" s="122" t="s">
        <v>63</v>
      </c>
      <c r="C10" s="122"/>
      <c r="D10" s="122"/>
      <c r="E10" s="122"/>
      <c r="F10" s="122"/>
      <c r="G10" s="131">
        <f aca="true" t="shared" si="0" ref="G10:H15">G11</f>
        <v>1000</v>
      </c>
      <c r="H10" s="123">
        <f t="shared" si="0"/>
        <v>0</v>
      </c>
    </row>
    <row r="11" spans="1:8" ht="34.5" customHeight="1">
      <c r="A11" s="98" t="s">
        <v>64</v>
      </c>
      <c r="B11" s="21" t="s">
        <v>65</v>
      </c>
      <c r="C11" s="21"/>
      <c r="D11" s="21"/>
      <c r="E11" s="21"/>
      <c r="F11" s="21"/>
      <c r="G11" s="68">
        <f t="shared" si="0"/>
        <v>1000</v>
      </c>
      <c r="H11" s="74">
        <f t="shared" si="0"/>
        <v>0</v>
      </c>
    </row>
    <row r="12" spans="1:8" ht="18.75" customHeight="1">
      <c r="A12" s="63" t="s">
        <v>66</v>
      </c>
      <c r="B12" s="21" t="s">
        <v>65</v>
      </c>
      <c r="C12" s="21" t="s">
        <v>24</v>
      </c>
      <c r="D12" s="21"/>
      <c r="E12" s="21"/>
      <c r="F12" s="21"/>
      <c r="G12" s="68">
        <f t="shared" si="0"/>
        <v>1000</v>
      </c>
      <c r="H12" s="74">
        <f t="shared" si="0"/>
        <v>0</v>
      </c>
    </row>
    <row r="13" spans="1:8" ht="28.5">
      <c r="A13" s="97" t="s">
        <v>278</v>
      </c>
      <c r="B13" s="21" t="s">
        <v>65</v>
      </c>
      <c r="C13" s="21" t="s">
        <v>24</v>
      </c>
      <c r="D13" s="21" t="s">
        <v>276</v>
      </c>
      <c r="E13" s="21"/>
      <c r="F13" s="21"/>
      <c r="G13" s="68">
        <f t="shared" si="0"/>
        <v>1000</v>
      </c>
      <c r="H13" s="74">
        <f t="shared" si="0"/>
        <v>0</v>
      </c>
    </row>
    <row r="14" spans="1:8" ht="28.5">
      <c r="A14" s="97" t="s">
        <v>67</v>
      </c>
      <c r="B14" s="21" t="s">
        <v>68</v>
      </c>
      <c r="C14" s="21" t="s">
        <v>24</v>
      </c>
      <c r="D14" s="21" t="s">
        <v>276</v>
      </c>
      <c r="E14" s="138"/>
      <c r="F14" s="138"/>
      <c r="G14" s="68">
        <f t="shared" si="0"/>
        <v>1000</v>
      </c>
      <c r="H14" s="74">
        <f t="shared" si="0"/>
        <v>0</v>
      </c>
    </row>
    <row r="15" spans="1:8" ht="33.75" customHeight="1">
      <c r="A15" s="64" t="s">
        <v>55</v>
      </c>
      <c r="B15" s="138" t="s">
        <v>68</v>
      </c>
      <c r="C15" s="138" t="s">
        <v>24</v>
      </c>
      <c r="D15" s="138" t="s">
        <v>276</v>
      </c>
      <c r="E15" s="138" t="s">
        <v>16</v>
      </c>
      <c r="F15" s="138"/>
      <c r="G15" s="67">
        <f t="shared" si="0"/>
        <v>1000</v>
      </c>
      <c r="H15" s="76">
        <f t="shared" si="0"/>
        <v>0</v>
      </c>
    </row>
    <row r="16" spans="1:8" ht="21.75" customHeight="1" thickBot="1">
      <c r="A16" s="124" t="s">
        <v>69</v>
      </c>
      <c r="B16" s="125" t="s">
        <v>68</v>
      </c>
      <c r="C16" s="125" t="s">
        <v>24</v>
      </c>
      <c r="D16" s="125" t="s">
        <v>276</v>
      </c>
      <c r="E16" s="125" t="s">
        <v>16</v>
      </c>
      <c r="F16" s="125" t="s">
        <v>48</v>
      </c>
      <c r="G16" s="132">
        <v>1000</v>
      </c>
      <c r="H16" s="126">
        <v>0</v>
      </c>
    </row>
    <row r="17" spans="1:8" ht="60" customHeight="1">
      <c r="A17" s="128" t="s">
        <v>345</v>
      </c>
      <c r="B17" s="122" t="s">
        <v>70</v>
      </c>
      <c r="C17" s="122"/>
      <c r="D17" s="122"/>
      <c r="E17" s="122"/>
      <c r="F17" s="122"/>
      <c r="G17" s="131">
        <f aca="true" t="shared" si="1" ref="G17:H22">G18</f>
        <v>1000</v>
      </c>
      <c r="H17" s="123">
        <f t="shared" si="1"/>
        <v>0</v>
      </c>
    </row>
    <row r="18" spans="1:8" ht="28.5" customHeight="1">
      <c r="A18" s="97" t="s">
        <v>71</v>
      </c>
      <c r="B18" s="21" t="s">
        <v>70</v>
      </c>
      <c r="C18" s="21"/>
      <c r="D18" s="21"/>
      <c r="E18" s="21"/>
      <c r="F18" s="21"/>
      <c r="G18" s="68">
        <f t="shared" si="1"/>
        <v>1000</v>
      </c>
      <c r="H18" s="74">
        <f t="shared" si="1"/>
        <v>0</v>
      </c>
    </row>
    <row r="19" spans="1:8" ht="31.5">
      <c r="A19" s="63" t="s">
        <v>66</v>
      </c>
      <c r="B19" s="21" t="s">
        <v>70</v>
      </c>
      <c r="C19" s="21" t="s">
        <v>24</v>
      </c>
      <c r="D19" s="21"/>
      <c r="E19" s="21"/>
      <c r="F19" s="21"/>
      <c r="G19" s="68">
        <f t="shared" si="1"/>
        <v>1000</v>
      </c>
      <c r="H19" s="74">
        <f t="shared" si="1"/>
        <v>0</v>
      </c>
    </row>
    <row r="20" spans="1:8" ht="28.5">
      <c r="A20" s="97" t="s">
        <v>278</v>
      </c>
      <c r="B20" s="21" t="s">
        <v>70</v>
      </c>
      <c r="C20" s="21" t="s">
        <v>24</v>
      </c>
      <c r="D20" s="21" t="s">
        <v>276</v>
      </c>
      <c r="E20" s="21"/>
      <c r="F20" s="21"/>
      <c r="G20" s="68">
        <f t="shared" si="1"/>
        <v>1000</v>
      </c>
      <c r="H20" s="74">
        <f t="shared" si="1"/>
        <v>0</v>
      </c>
    </row>
    <row r="21" spans="1:8" ht="32.25" customHeight="1">
      <c r="A21" s="94" t="s">
        <v>247</v>
      </c>
      <c r="B21" s="21" t="s">
        <v>72</v>
      </c>
      <c r="C21" s="21" t="s">
        <v>24</v>
      </c>
      <c r="D21" s="21" t="s">
        <v>276</v>
      </c>
      <c r="E21" s="138"/>
      <c r="F21" s="138"/>
      <c r="G21" s="68">
        <f t="shared" si="1"/>
        <v>1000</v>
      </c>
      <c r="H21" s="74">
        <f t="shared" si="1"/>
        <v>0</v>
      </c>
    </row>
    <row r="22" spans="1:8" ht="35.25" customHeight="1">
      <c r="A22" s="64" t="s">
        <v>55</v>
      </c>
      <c r="B22" s="138" t="s">
        <v>72</v>
      </c>
      <c r="C22" s="138" t="s">
        <v>24</v>
      </c>
      <c r="D22" s="138" t="s">
        <v>276</v>
      </c>
      <c r="E22" s="138" t="s">
        <v>16</v>
      </c>
      <c r="F22" s="138"/>
      <c r="G22" s="67">
        <f t="shared" si="1"/>
        <v>1000</v>
      </c>
      <c r="H22" s="76">
        <f t="shared" si="1"/>
        <v>0</v>
      </c>
    </row>
    <row r="23" spans="1:8" ht="16.5" customHeight="1" thickBot="1">
      <c r="A23" s="124" t="s">
        <v>69</v>
      </c>
      <c r="B23" s="125" t="s">
        <v>72</v>
      </c>
      <c r="C23" s="125" t="s">
        <v>24</v>
      </c>
      <c r="D23" s="125" t="s">
        <v>276</v>
      </c>
      <c r="E23" s="125" t="s">
        <v>16</v>
      </c>
      <c r="F23" s="125" t="s">
        <v>48</v>
      </c>
      <c r="G23" s="132">
        <v>1000</v>
      </c>
      <c r="H23" s="126">
        <v>0</v>
      </c>
    </row>
    <row r="24" spans="1:8" ht="46.5" customHeight="1">
      <c r="A24" s="192" t="s">
        <v>379</v>
      </c>
      <c r="B24" s="122" t="s">
        <v>340</v>
      </c>
      <c r="C24" s="122"/>
      <c r="D24" s="122"/>
      <c r="E24" s="122"/>
      <c r="F24" s="122"/>
      <c r="G24" s="131">
        <f aca="true" t="shared" si="2" ref="G24:H29">G25</f>
        <v>1000</v>
      </c>
      <c r="H24" s="123">
        <f t="shared" si="2"/>
        <v>0</v>
      </c>
    </row>
    <row r="25" spans="1:8" ht="24" customHeight="1">
      <c r="A25" s="180" t="s">
        <v>342</v>
      </c>
      <c r="B25" s="21" t="s">
        <v>341</v>
      </c>
      <c r="C25" s="21"/>
      <c r="D25" s="21"/>
      <c r="E25" s="21"/>
      <c r="F25" s="21"/>
      <c r="G25" s="68">
        <f t="shared" si="2"/>
        <v>1000</v>
      </c>
      <c r="H25" s="74">
        <f t="shared" si="2"/>
        <v>0</v>
      </c>
    </row>
    <row r="26" spans="1:8" ht="31.5" customHeight="1">
      <c r="A26" s="63" t="s">
        <v>66</v>
      </c>
      <c r="B26" s="21" t="s">
        <v>341</v>
      </c>
      <c r="C26" s="21" t="s">
        <v>24</v>
      </c>
      <c r="D26" s="21"/>
      <c r="E26" s="21"/>
      <c r="F26" s="21"/>
      <c r="G26" s="68">
        <f t="shared" si="2"/>
        <v>1000</v>
      </c>
      <c r="H26" s="74">
        <f t="shared" si="2"/>
        <v>0</v>
      </c>
    </row>
    <row r="27" spans="1:8" ht="33" customHeight="1">
      <c r="A27" s="97" t="s">
        <v>278</v>
      </c>
      <c r="B27" s="21" t="s">
        <v>341</v>
      </c>
      <c r="C27" s="21" t="s">
        <v>24</v>
      </c>
      <c r="D27" s="21" t="s">
        <v>276</v>
      </c>
      <c r="E27" s="21"/>
      <c r="F27" s="21"/>
      <c r="G27" s="68">
        <f t="shared" si="2"/>
        <v>1000</v>
      </c>
      <c r="H27" s="74">
        <f t="shared" si="2"/>
        <v>0</v>
      </c>
    </row>
    <row r="28" spans="1:8" ht="30.75" customHeight="1">
      <c r="A28" s="94" t="s">
        <v>344</v>
      </c>
      <c r="B28" s="21" t="s">
        <v>343</v>
      </c>
      <c r="C28" s="21" t="s">
        <v>24</v>
      </c>
      <c r="D28" s="21" t="s">
        <v>276</v>
      </c>
      <c r="E28" s="138"/>
      <c r="F28" s="138"/>
      <c r="G28" s="68">
        <f t="shared" si="2"/>
        <v>1000</v>
      </c>
      <c r="H28" s="74">
        <f t="shared" si="2"/>
        <v>0</v>
      </c>
    </row>
    <row r="29" spans="1:8" ht="32.25" customHeight="1">
      <c r="A29" s="64" t="s">
        <v>55</v>
      </c>
      <c r="B29" s="138" t="s">
        <v>343</v>
      </c>
      <c r="C29" s="138" t="s">
        <v>24</v>
      </c>
      <c r="D29" s="138" t="s">
        <v>276</v>
      </c>
      <c r="E29" s="138" t="s">
        <v>16</v>
      </c>
      <c r="F29" s="138"/>
      <c r="G29" s="67">
        <f t="shared" si="2"/>
        <v>1000</v>
      </c>
      <c r="H29" s="76">
        <f t="shared" si="2"/>
        <v>0</v>
      </c>
    </row>
    <row r="30" spans="1:8" ht="16.5" thickBot="1">
      <c r="A30" s="124" t="s">
        <v>69</v>
      </c>
      <c r="B30" s="125" t="s">
        <v>343</v>
      </c>
      <c r="C30" s="125" t="s">
        <v>24</v>
      </c>
      <c r="D30" s="125" t="s">
        <v>276</v>
      </c>
      <c r="E30" s="125" t="s">
        <v>16</v>
      </c>
      <c r="F30" s="125" t="s">
        <v>48</v>
      </c>
      <c r="G30" s="132">
        <v>1000</v>
      </c>
      <c r="H30" s="126">
        <v>0</v>
      </c>
    </row>
    <row r="31" spans="1:8" ht="42.75">
      <c r="A31" s="193" t="s">
        <v>380</v>
      </c>
      <c r="B31" s="122" t="s">
        <v>383</v>
      </c>
      <c r="C31" s="122"/>
      <c r="D31" s="122"/>
      <c r="E31" s="122"/>
      <c r="F31" s="122"/>
      <c r="G31" s="131">
        <f aca="true" t="shared" si="3" ref="G31:H36">G32</f>
        <v>1000</v>
      </c>
      <c r="H31" s="123">
        <f t="shared" si="3"/>
        <v>0</v>
      </c>
    </row>
    <row r="32" spans="1:8" ht="30" customHeight="1">
      <c r="A32" s="94" t="s">
        <v>381</v>
      </c>
      <c r="B32" s="21" t="s">
        <v>383</v>
      </c>
      <c r="C32" s="21"/>
      <c r="D32" s="21"/>
      <c r="E32" s="21"/>
      <c r="F32" s="21"/>
      <c r="G32" s="68">
        <f t="shared" si="3"/>
        <v>1000</v>
      </c>
      <c r="H32" s="74">
        <f t="shared" si="3"/>
        <v>0</v>
      </c>
    </row>
    <row r="33" spans="1:8" ht="34.5" customHeight="1">
      <c r="A33" s="63" t="s">
        <v>66</v>
      </c>
      <c r="B33" s="21" t="s">
        <v>383</v>
      </c>
      <c r="C33" s="21" t="s">
        <v>24</v>
      </c>
      <c r="D33" s="21"/>
      <c r="E33" s="21"/>
      <c r="F33" s="21"/>
      <c r="G33" s="68">
        <f t="shared" si="3"/>
        <v>1000</v>
      </c>
      <c r="H33" s="74">
        <f t="shared" si="3"/>
        <v>0</v>
      </c>
    </row>
    <row r="34" spans="1:8" ht="28.5">
      <c r="A34" s="97" t="s">
        <v>278</v>
      </c>
      <c r="B34" s="21" t="s">
        <v>383</v>
      </c>
      <c r="C34" s="21" t="s">
        <v>24</v>
      </c>
      <c r="D34" s="21" t="s">
        <v>276</v>
      </c>
      <c r="E34" s="21"/>
      <c r="F34" s="21"/>
      <c r="G34" s="68">
        <f t="shared" si="3"/>
        <v>1000</v>
      </c>
      <c r="H34" s="74">
        <f t="shared" si="3"/>
        <v>0</v>
      </c>
    </row>
    <row r="35" spans="1:8" ht="28.5">
      <c r="A35" s="94" t="s">
        <v>382</v>
      </c>
      <c r="B35" s="21" t="s">
        <v>384</v>
      </c>
      <c r="C35" s="21" t="s">
        <v>24</v>
      </c>
      <c r="D35" s="21" t="s">
        <v>276</v>
      </c>
      <c r="E35" s="138"/>
      <c r="F35" s="138"/>
      <c r="G35" s="68">
        <f t="shared" si="3"/>
        <v>1000</v>
      </c>
      <c r="H35" s="74">
        <f t="shared" si="3"/>
        <v>0</v>
      </c>
    </row>
    <row r="36" spans="1:8" ht="32.25" customHeight="1">
      <c r="A36" s="64" t="s">
        <v>55</v>
      </c>
      <c r="B36" s="138" t="s">
        <v>384</v>
      </c>
      <c r="C36" s="138" t="s">
        <v>24</v>
      </c>
      <c r="D36" s="138" t="s">
        <v>276</v>
      </c>
      <c r="E36" s="138" t="s">
        <v>16</v>
      </c>
      <c r="F36" s="138"/>
      <c r="G36" s="67">
        <f t="shared" si="3"/>
        <v>1000</v>
      </c>
      <c r="H36" s="76">
        <f t="shared" si="3"/>
        <v>0</v>
      </c>
    </row>
    <row r="37" spans="1:8" ht="16.5" thickBot="1">
      <c r="A37" s="124" t="s">
        <v>69</v>
      </c>
      <c r="B37" s="125" t="s">
        <v>384</v>
      </c>
      <c r="C37" s="125" t="s">
        <v>24</v>
      </c>
      <c r="D37" s="125" t="s">
        <v>276</v>
      </c>
      <c r="E37" s="125" t="s">
        <v>16</v>
      </c>
      <c r="F37" s="125" t="s">
        <v>48</v>
      </c>
      <c r="G37" s="132">
        <v>1000</v>
      </c>
      <c r="H37" s="126">
        <v>0</v>
      </c>
    </row>
    <row r="38" spans="1:8" ht="47.25">
      <c r="A38" s="121" t="s">
        <v>350</v>
      </c>
      <c r="B38" s="122" t="s">
        <v>73</v>
      </c>
      <c r="C38" s="122"/>
      <c r="D38" s="122"/>
      <c r="E38" s="122"/>
      <c r="F38" s="122"/>
      <c r="G38" s="131">
        <f aca="true" t="shared" si="4" ref="G38:H43">G39</f>
        <v>140000</v>
      </c>
      <c r="H38" s="123">
        <f t="shared" si="4"/>
        <v>0</v>
      </c>
    </row>
    <row r="39" spans="1:8" ht="15.75" customHeight="1">
      <c r="A39" s="96" t="s">
        <v>248</v>
      </c>
      <c r="B39" s="21" t="s">
        <v>74</v>
      </c>
      <c r="C39" s="21"/>
      <c r="D39" s="21"/>
      <c r="E39" s="21"/>
      <c r="F39" s="21"/>
      <c r="G39" s="68">
        <f t="shared" si="4"/>
        <v>140000</v>
      </c>
      <c r="H39" s="74">
        <f t="shared" si="4"/>
        <v>0</v>
      </c>
    </row>
    <row r="40" spans="1:8" ht="31.5">
      <c r="A40" s="63" t="s">
        <v>66</v>
      </c>
      <c r="B40" s="21" t="s">
        <v>74</v>
      </c>
      <c r="C40" s="21" t="s">
        <v>24</v>
      </c>
      <c r="D40" s="21"/>
      <c r="E40" s="138"/>
      <c r="F40" s="138"/>
      <c r="G40" s="68">
        <f t="shared" si="4"/>
        <v>140000</v>
      </c>
      <c r="H40" s="74">
        <f t="shared" si="4"/>
        <v>0</v>
      </c>
    </row>
    <row r="41" spans="1:8" ht="15.75">
      <c r="A41" s="97" t="s">
        <v>27</v>
      </c>
      <c r="B41" s="21" t="s">
        <v>74</v>
      </c>
      <c r="C41" s="21" t="s">
        <v>24</v>
      </c>
      <c r="D41" s="21" t="s">
        <v>49</v>
      </c>
      <c r="E41" s="21"/>
      <c r="F41" s="21"/>
      <c r="G41" s="68">
        <f t="shared" si="4"/>
        <v>140000</v>
      </c>
      <c r="H41" s="74">
        <f t="shared" si="4"/>
        <v>0</v>
      </c>
    </row>
    <row r="42" spans="1:8" ht="28.5">
      <c r="A42" s="97" t="s">
        <v>75</v>
      </c>
      <c r="B42" s="21" t="s">
        <v>284</v>
      </c>
      <c r="C42" s="21" t="s">
        <v>24</v>
      </c>
      <c r="D42" s="21" t="s">
        <v>49</v>
      </c>
      <c r="E42" s="21"/>
      <c r="F42" s="21"/>
      <c r="G42" s="68">
        <f t="shared" si="4"/>
        <v>140000</v>
      </c>
      <c r="H42" s="74">
        <f t="shared" si="4"/>
        <v>0</v>
      </c>
    </row>
    <row r="43" spans="1:8" ht="31.5">
      <c r="A43" s="64" t="s">
        <v>55</v>
      </c>
      <c r="B43" s="138" t="s">
        <v>284</v>
      </c>
      <c r="C43" s="138" t="s">
        <v>24</v>
      </c>
      <c r="D43" s="138" t="s">
        <v>49</v>
      </c>
      <c r="E43" s="138" t="s">
        <v>16</v>
      </c>
      <c r="F43" s="138"/>
      <c r="G43" s="67">
        <f t="shared" si="4"/>
        <v>140000</v>
      </c>
      <c r="H43" s="76">
        <f t="shared" si="4"/>
        <v>0</v>
      </c>
    </row>
    <row r="44" spans="1:8" ht="16.5" thickBot="1">
      <c r="A44" s="124" t="s">
        <v>69</v>
      </c>
      <c r="B44" s="125" t="s">
        <v>284</v>
      </c>
      <c r="C44" s="125" t="s">
        <v>24</v>
      </c>
      <c r="D44" s="125" t="s">
        <v>49</v>
      </c>
      <c r="E44" s="125" t="s">
        <v>16</v>
      </c>
      <c r="F44" s="125" t="s">
        <v>48</v>
      </c>
      <c r="G44" s="132">
        <v>140000</v>
      </c>
      <c r="H44" s="126">
        <v>0</v>
      </c>
    </row>
    <row r="45" spans="1:8" ht="45">
      <c r="A45" s="130" t="s">
        <v>415</v>
      </c>
      <c r="B45" s="122" t="s">
        <v>77</v>
      </c>
      <c r="C45" s="137"/>
      <c r="D45" s="137"/>
      <c r="E45" s="137"/>
      <c r="F45" s="137"/>
      <c r="G45" s="131">
        <f aca="true" t="shared" si="5" ref="G45:H50">G46</f>
        <v>1000</v>
      </c>
      <c r="H45" s="123">
        <f t="shared" si="5"/>
        <v>0</v>
      </c>
    </row>
    <row r="46" spans="1:8" ht="30">
      <c r="A46" s="99" t="s">
        <v>78</v>
      </c>
      <c r="B46" s="21" t="s">
        <v>79</v>
      </c>
      <c r="C46" s="138"/>
      <c r="D46" s="138"/>
      <c r="E46" s="138"/>
      <c r="F46" s="138"/>
      <c r="G46" s="68">
        <f t="shared" si="5"/>
        <v>1000</v>
      </c>
      <c r="H46" s="74">
        <f t="shared" si="5"/>
        <v>0</v>
      </c>
    </row>
    <row r="47" spans="1:8" ht="15.75">
      <c r="A47" s="63" t="s">
        <v>81</v>
      </c>
      <c r="B47" s="21" t="s">
        <v>79</v>
      </c>
      <c r="C47" s="21" t="s">
        <v>32</v>
      </c>
      <c r="D47" s="21"/>
      <c r="E47" s="21"/>
      <c r="F47" s="21"/>
      <c r="G47" s="68">
        <f t="shared" si="5"/>
        <v>1000</v>
      </c>
      <c r="H47" s="74">
        <f t="shared" si="5"/>
        <v>0</v>
      </c>
    </row>
    <row r="48" spans="1:8" ht="17.25" customHeight="1">
      <c r="A48" s="63" t="s">
        <v>323</v>
      </c>
      <c r="B48" s="21" t="s">
        <v>79</v>
      </c>
      <c r="C48" s="21" t="s">
        <v>32</v>
      </c>
      <c r="D48" s="21" t="s">
        <v>32</v>
      </c>
      <c r="E48" s="138"/>
      <c r="F48" s="138"/>
      <c r="G48" s="68">
        <f t="shared" si="5"/>
        <v>1000</v>
      </c>
      <c r="H48" s="74">
        <f t="shared" si="5"/>
        <v>0</v>
      </c>
    </row>
    <row r="49" spans="1:8" ht="33" customHeight="1">
      <c r="A49" s="63" t="s">
        <v>171</v>
      </c>
      <c r="B49" s="21" t="s">
        <v>80</v>
      </c>
      <c r="C49" s="21" t="s">
        <v>32</v>
      </c>
      <c r="D49" s="21" t="s">
        <v>32</v>
      </c>
      <c r="E49" s="138"/>
      <c r="F49" s="138"/>
      <c r="G49" s="68">
        <f t="shared" si="5"/>
        <v>1000</v>
      </c>
      <c r="H49" s="74">
        <f t="shared" si="5"/>
        <v>0</v>
      </c>
    </row>
    <row r="50" spans="1:8" ht="31.5" customHeight="1">
      <c r="A50" s="64" t="s">
        <v>55</v>
      </c>
      <c r="B50" s="138" t="s">
        <v>80</v>
      </c>
      <c r="C50" s="138" t="s">
        <v>32</v>
      </c>
      <c r="D50" s="138" t="s">
        <v>32</v>
      </c>
      <c r="E50" s="138" t="s">
        <v>16</v>
      </c>
      <c r="F50" s="138"/>
      <c r="G50" s="67">
        <f t="shared" si="5"/>
        <v>1000</v>
      </c>
      <c r="H50" s="76">
        <f t="shared" si="5"/>
        <v>0</v>
      </c>
    </row>
    <row r="51" spans="1:8" ht="16.5" thickBot="1">
      <c r="A51" s="124" t="s">
        <v>69</v>
      </c>
      <c r="B51" s="125" t="s">
        <v>80</v>
      </c>
      <c r="C51" s="125" t="s">
        <v>32</v>
      </c>
      <c r="D51" s="125" t="s">
        <v>32</v>
      </c>
      <c r="E51" s="125" t="s">
        <v>16</v>
      </c>
      <c r="F51" s="125" t="s">
        <v>48</v>
      </c>
      <c r="G51" s="132">
        <v>1000</v>
      </c>
      <c r="H51" s="126">
        <v>0</v>
      </c>
    </row>
    <row r="52" spans="1:8" ht="47.25">
      <c r="A52" s="121" t="s">
        <v>351</v>
      </c>
      <c r="B52" s="122" t="s">
        <v>174</v>
      </c>
      <c r="C52" s="137"/>
      <c r="D52" s="137"/>
      <c r="E52" s="137"/>
      <c r="F52" s="137"/>
      <c r="G52" s="131">
        <f aca="true" t="shared" si="6" ref="G52:H57">G53</f>
        <v>1000</v>
      </c>
      <c r="H52" s="123">
        <f t="shared" si="6"/>
        <v>0</v>
      </c>
    </row>
    <row r="53" spans="1:8" ht="45">
      <c r="A53" s="99" t="s">
        <v>251</v>
      </c>
      <c r="B53" s="21" t="s">
        <v>399</v>
      </c>
      <c r="C53" s="138"/>
      <c r="D53" s="138"/>
      <c r="E53" s="138"/>
      <c r="F53" s="138"/>
      <c r="G53" s="68">
        <f t="shared" si="6"/>
        <v>1000</v>
      </c>
      <c r="H53" s="74">
        <f t="shared" si="6"/>
        <v>0</v>
      </c>
    </row>
    <row r="54" spans="1:8" ht="16.5" customHeight="1">
      <c r="A54" s="97" t="s">
        <v>81</v>
      </c>
      <c r="B54" s="21" t="s">
        <v>399</v>
      </c>
      <c r="C54" s="21" t="s">
        <v>32</v>
      </c>
      <c r="D54" s="21"/>
      <c r="E54" s="138"/>
      <c r="F54" s="138"/>
      <c r="G54" s="68">
        <f t="shared" si="6"/>
        <v>1000</v>
      </c>
      <c r="H54" s="74">
        <f t="shared" si="6"/>
        <v>0</v>
      </c>
    </row>
    <row r="55" spans="1:8" ht="18.75" customHeight="1">
      <c r="A55" s="97" t="s">
        <v>173</v>
      </c>
      <c r="B55" s="21" t="s">
        <v>399</v>
      </c>
      <c r="C55" s="21" t="s">
        <v>32</v>
      </c>
      <c r="D55" s="21" t="s">
        <v>10</v>
      </c>
      <c r="E55" s="138"/>
      <c r="F55" s="138"/>
      <c r="G55" s="68">
        <f t="shared" si="6"/>
        <v>1000</v>
      </c>
      <c r="H55" s="74">
        <f t="shared" si="6"/>
        <v>0</v>
      </c>
    </row>
    <row r="56" spans="1:8" ht="18" customHeight="1">
      <c r="A56" s="97" t="s">
        <v>175</v>
      </c>
      <c r="B56" s="21" t="s">
        <v>252</v>
      </c>
      <c r="C56" s="21" t="s">
        <v>32</v>
      </c>
      <c r="D56" s="21" t="s">
        <v>10</v>
      </c>
      <c r="E56" s="138"/>
      <c r="F56" s="138"/>
      <c r="G56" s="68">
        <f t="shared" si="6"/>
        <v>1000</v>
      </c>
      <c r="H56" s="74">
        <f t="shared" si="6"/>
        <v>0</v>
      </c>
    </row>
    <row r="57" spans="1:8" ht="33" customHeight="1">
      <c r="A57" s="64" t="s">
        <v>55</v>
      </c>
      <c r="B57" s="138" t="s">
        <v>252</v>
      </c>
      <c r="C57" s="138" t="s">
        <v>32</v>
      </c>
      <c r="D57" s="138" t="s">
        <v>10</v>
      </c>
      <c r="E57" s="138" t="s">
        <v>16</v>
      </c>
      <c r="F57" s="138"/>
      <c r="G57" s="67">
        <f t="shared" si="6"/>
        <v>1000</v>
      </c>
      <c r="H57" s="76">
        <f t="shared" si="6"/>
        <v>0</v>
      </c>
    </row>
    <row r="58" spans="1:8" ht="16.5" customHeight="1" thickBot="1">
      <c r="A58" s="124" t="s">
        <v>69</v>
      </c>
      <c r="B58" s="125" t="s">
        <v>252</v>
      </c>
      <c r="C58" s="125" t="s">
        <v>32</v>
      </c>
      <c r="D58" s="125" t="s">
        <v>10</v>
      </c>
      <c r="E58" s="125" t="s">
        <v>16</v>
      </c>
      <c r="F58" s="125" t="s">
        <v>48</v>
      </c>
      <c r="G58" s="132">
        <v>1000</v>
      </c>
      <c r="H58" s="126">
        <v>0</v>
      </c>
    </row>
    <row r="59" spans="1:8" ht="48" customHeight="1">
      <c r="A59" s="121" t="s">
        <v>385</v>
      </c>
      <c r="B59" s="122" t="s">
        <v>400</v>
      </c>
      <c r="C59" s="137"/>
      <c r="D59" s="137"/>
      <c r="E59" s="137"/>
      <c r="F59" s="137"/>
      <c r="G59" s="131">
        <f aca="true" t="shared" si="7" ref="G59:H64">G60</f>
        <v>100000</v>
      </c>
      <c r="H59" s="123">
        <f t="shared" si="7"/>
        <v>0</v>
      </c>
    </row>
    <row r="60" spans="1:8" ht="31.5" customHeight="1">
      <c r="A60" s="99" t="s">
        <v>386</v>
      </c>
      <c r="B60" s="21" t="s">
        <v>401</v>
      </c>
      <c r="C60" s="138"/>
      <c r="D60" s="138"/>
      <c r="E60" s="138"/>
      <c r="F60" s="138"/>
      <c r="G60" s="68">
        <f t="shared" si="7"/>
        <v>100000</v>
      </c>
      <c r="H60" s="74">
        <f t="shared" si="7"/>
        <v>0</v>
      </c>
    </row>
    <row r="61" spans="1:8" ht="18" customHeight="1">
      <c r="A61" s="97" t="s">
        <v>81</v>
      </c>
      <c r="B61" s="21" t="s">
        <v>401</v>
      </c>
      <c r="C61" s="21" t="s">
        <v>32</v>
      </c>
      <c r="D61" s="21"/>
      <c r="E61" s="138"/>
      <c r="F61" s="138"/>
      <c r="G61" s="68">
        <f t="shared" si="7"/>
        <v>100000</v>
      </c>
      <c r="H61" s="74">
        <f t="shared" si="7"/>
        <v>0</v>
      </c>
    </row>
    <row r="62" spans="1:8" ht="17.25" customHeight="1">
      <c r="A62" s="97" t="s">
        <v>173</v>
      </c>
      <c r="B62" s="21" t="s">
        <v>401</v>
      </c>
      <c r="C62" s="21" t="s">
        <v>32</v>
      </c>
      <c r="D62" s="21" t="s">
        <v>10</v>
      </c>
      <c r="E62" s="138"/>
      <c r="F62" s="138"/>
      <c r="G62" s="68">
        <f t="shared" si="7"/>
        <v>100000</v>
      </c>
      <c r="H62" s="74">
        <f t="shared" si="7"/>
        <v>0</v>
      </c>
    </row>
    <row r="63" spans="1:8" ht="30" customHeight="1">
      <c r="A63" s="97" t="s">
        <v>387</v>
      </c>
      <c r="B63" s="21" t="s">
        <v>402</v>
      </c>
      <c r="C63" s="21" t="s">
        <v>32</v>
      </c>
      <c r="D63" s="21" t="s">
        <v>10</v>
      </c>
      <c r="E63" s="138"/>
      <c r="F63" s="138"/>
      <c r="G63" s="68">
        <f t="shared" si="7"/>
        <v>100000</v>
      </c>
      <c r="H63" s="74">
        <f t="shared" si="7"/>
        <v>0</v>
      </c>
    </row>
    <row r="64" spans="1:8" ht="15.75" customHeight="1">
      <c r="A64" s="64" t="s">
        <v>55</v>
      </c>
      <c r="B64" s="138" t="s">
        <v>402</v>
      </c>
      <c r="C64" s="138" t="s">
        <v>32</v>
      </c>
      <c r="D64" s="138" t="s">
        <v>10</v>
      </c>
      <c r="E64" s="138" t="s">
        <v>16</v>
      </c>
      <c r="F64" s="138"/>
      <c r="G64" s="67">
        <f t="shared" si="7"/>
        <v>100000</v>
      </c>
      <c r="H64" s="76">
        <f t="shared" si="7"/>
        <v>0</v>
      </c>
    </row>
    <row r="65" spans="1:8" ht="18" customHeight="1" thickBot="1">
      <c r="A65" s="124" t="s">
        <v>69</v>
      </c>
      <c r="B65" s="125" t="s">
        <v>402</v>
      </c>
      <c r="C65" s="125" t="s">
        <v>32</v>
      </c>
      <c r="D65" s="125" t="s">
        <v>10</v>
      </c>
      <c r="E65" s="125" t="s">
        <v>16</v>
      </c>
      <c r="F65" s="125" t="s">
        <v>48</v>
      </c>
      <c r="G65" s="132">
        <v>100000</v>
      </c>
      <c r="H65" s="126">
        <v>0</v>
      </c>
    </row>
    <row r="66" spans="1:8" ht="46.5" customHeight="1">
      <c r="A66" s="129" t="s">
        <v>416</v>
      </c>
      <c r="B66" s="122" t="s">
        <v>317</v>
      </c>
      <c r="C66" s="122"/>
      <c r="D66" s="122"/>
      <c r="E66" s="122"/>
      <c r="F66" s="122"/>
      <c r="G66" s="131">
        <f aca="true" t="shared" si="8" ref="G66:H69">G67</f>
        <v>306000</v>
      </c>
      <c r="H66" s="123">
        <f t="shared" si="8"/>
        <v>56000</v>
      </c>
    </row>
    <row r="67" spans="1:8" ht="33" customHeight="1">
      <c r="A67" s="95" t="s">
        <v>347</v>
      </c>
      <c r="B67" s="21" t="s">
        <v>326</v>
      </c>
      <c r="C67" s="21"/>
      <c r="D67" s="21"/>
      <c r="E67" s="21"/>
      <c r="F67" s="21"/>
      <c r="G67" s="68">
        <f t="shared" si="8"/>
        <v>306000</v>
      </c>
      <c r="H67" s="74">
        <f t="shared" si="8"/>
        <v>56000</v>
      </c>
    </row>
    <row r="68" spans="1:8" ht="18" customHeight="1">
      <c r="A68" s="97" t="s">
        <v>81</v>
      </c>
      <c r="B68" s="21" t="s">
        <v>326</v>
      </c>
      <c r="C68" s="21" t="s">
        <v>32</v>
      </c>
      <c r="D68" s="21"/>
      <c r="E68" s="21"/>
      <c r="F68" s="21"/>
      <c r="G68" s="68">
        <f t="shared" si="8"/>
        <v>306000</v>
      </c>
      <c r="H68" s="74">
        <f t="shared" si="8"/>
        <v>56000</v>
      </c>
    </row>
    <row r="69" spans="1:8" ht="16.5" customHeight="1">
      <c r="A69" s="95" t="s">
        <v>327</v>
      </c>
      <c r="B69" s="21" t="s">
        <v>326</v>
      </c>
      <c r="C69" s="21" t="s">
        <v>32</v>
      </c>
      <c r="D69" s="21" t="s">
        <v>24</v>
      </c>
      <c r="E69" s="21"/>
      <c r="F69" s="21"/>
      <c r="G69" s="68">
        <f t="shared" si="8"/>
        <v>306000</v>
      </c>
      <c r="H69" s="74">
        <f t="shared" si="8"/>
        <v>56000</v>
      </c>
    </row>
    <row r="70" spans="1:8" ht="31.5" customHeight="1">
      <c r="A70" s="94" t="s">
        <v>389</v>
      </c>
      <c r="B70" s="21" t="s">
        <v>320</v>
      </c>
      <c r="C70" s="21" t="s">
        <v>32</v>
      </c>
      <c r="D70" s="21" t="s">
        <v>24</v>
      </c>
      <c r="E70" s="21"/>
      <c r="F70" s="21"/>
      <c r="G70" s="68">
        <f>G71+G73</f>
        <v>306000</v>
      </c>
      <c r="H70" s="74">
        <f>H71+H73</f>
        <v>56000</v>
      </c>
    </row>
    <row r="71" spans="1:8" ht="20.25" customHeight="1">
      <c r="A71" s="64" t="s">
        <v>55</v>
      </c>
      <c r="B71" s="138" t="s">
        <v>320</v>
      </c>
      <c r="C71" s="138" t="s">
        <v>32</v>
      </c>
      <c r="D71" s="138" t="s">
        <v>24</v>
      </c>
      <c r="E71" s="138" t="s">
        <v>16</v>
      </c>
      <c r="F71" s="138"/>
      <c r="G71" s="67">
        <f>G72</f>
        <v>56000</v>
      </c>
      <c r="H71" s="76">
        <f>H72</f>
        <v>56000</v>
      </c>
    </row>
    <row r="72" spans="1:13" s="2" customFormat="1" ht="18.75" customHeight="1">
      <c r="A72" s="100" t="s">
        <v>69</v>
      </c>
      <c r="B72" s="138" t="s">
        <v>320</v>
      </c>
      <c r="C72" s="138" t="s">
        <v>32</v>
      </c>
      <c r="D72" s="138" t="s">
        <v>24</v>
      </c>
      <c r="E72" s="138" t="s">
        <v>16</v>
      </c>
      <c r="F72" s="138" t="s">
        <v>48</v>
      </c>
      <c r="G72" s="67">
        <v>56000</v>
      </c>
      <c r="H72" s="76">
        <v>56000</v>
      </c>
      <c r="K72"/>
      <c r="M72" s="4"/>
    </row>
    <row r="73" spans="1:13" ht="32.25" customHeight="1">
      <c r="A73" s="64" t="s">
        <v>322</v>
      </c>
      <c r="B73" s="138" t="s">
        <v>328</v>
      </c>
      <c r="C73" s="138" t="s">
        <v>32</v>
      </c>
      <c r="D73" s="138" t="s">
        <v>24</v>
      </c>
      <c r="E73" s="138" t="s">
        <v>321</v>
      </c>
      <c r="F73" s="138"/>
      <c r="G73" s="67">
        <f>G74</f>
        <v>250000</v>
      </c>
      <c r="H73" s="76">
        <f>H74</f>
        <v>0</v>
      </c>
      <c r="M73" s="2"/>
    </row>
    <row r="74" spans="1:8" ht="16.5" thickBot="1">
      <c r="A74" s="124" t="s">
        <v>69</v>
      </c>
      <c r="B74" s="125" t="s">
        <v>320</v>
      </c>
      <c r="C74" s="125" t="s">
        <v>32</v>
      </c>
      <c r="D74" s="125" t="s">
        <v>24</v>
      </c>
      <c r="E74" s="125" t="s">
        <v>321</v>
      </c>
      <c r="F74" s="125" t="s">
        <v>48</v>
      </c>
      <c r="G74" s="132">
        <v>250000</v>
      </c>
      <c r="H74" s="126">
        <v>0</v>
      </c>
    </row>
    <row r="75" spans="1:8" ht="30">
      <c r="A75" s="130" t="s">
        <v>349</v>
      </c>
      <c r="B75" s="122" t="s">
        <v>253</v>
      </c>
      <c r="C75" s="122"/>
      <c r="D75" s="122"/>
      <c r="E75" s="122"/>
      <c r="F75" s="122"/>
      <c r="G75" s="131">
        <f aca="true" t="shared" si="9" ref="G75:H80">G76</f>
        <v>1000</v>
      </c>
      <c r="H75" s="123">
        <f t="shared" si="9"/>
        <v>0</v>
      </c>
    </row>
    <row r="76" spans="1:8" ht="33.75" customHeight="1">
      <c r="A76" s="99" t="s">
        <v>83</v>
      </c>
      <c r="B76" s="21" t="s">
        <v>254</v>
      </c>
      <c r="C76" s="21"/>
      <c r="D76" s="21"/>
      <c r="E76" s="21"/>
      <c r="F76" s="21"/>
      <c r="G76" s="68">
        <f t="shared" si="9"/>
        <v>1000</v>
      </c>
      <c r="H76" s="74">
        <f t="shared" si="9"/>
        <v>0</v>
      </c>
    </row>
    <row r="77" spans="1:8" ht="15.75">
      <c r="A77" s="63" t="s">
        <v>82</v>
      </c>
      <c r="B77" s="21" t="s">
        <v>254</v>
      </c>
      <c r="C77" s="21"/>
      <c r="D77" s="21"/>
      <c r="E77" s="21"/>
      <c r="F77" s="21"/>
      <c r="G77" s="68">
        <f t="shared" si="9"/>
        <v>1000</v>
      </c>
      <c r="H77" s="74">
        <f t="shared" si="9"/>
        <v>0</v>
      </c>
    </row>
    <row r="78" spans="1:8" ht="15.75">
      <c r="A78" s="63" t="s">
        <v>82</v>
      </c>
      <c r="B78" s="21" t="s">
        <v>254</v>
      </c>
      <c r="C78" s="21" t="s">
        <v>417</v>
      </c>
      <c r="D78" s="21" t="s">
        <v>7</v>
      </c>
      <c r="E78" s="138"/>
      <c r="F78" s="138"/>
      <c r="G78" s="68">
        <f t="shared" si="9"/>
        <v>1000</v>
      </c>
      <c r="H78" s="74">
        <f t="shared" si="9"/>
        <v>0</v>
      </c>
    </row>
    <row r="79" spans="1:8" ht="15.75">
      <c r="A79" s="99" t="s">
        <v>84</v>
      </c>
      <c r="B79" s="21" t="s">
        <v>285</v>
      </c>
      <c r="C79" s="21" t="s">
        <v>417</v>
      </c>
      <c r="D79" s="21" t="s">
        <v>7</v>
      </c>
      <c r="E79" s="138"/>
      <c r="F79" s="138"/>
      <c r="G79" s="68">
        <f t="shared" si="9"/>
        <v>1000</v>
      </c>
      <c r="H79" s="74">
        <f t="shared" si="9"/>
        <v>0</v>
      </c>
    </row>
    <row r="80" spans="1:8" ht="31.5">
      <c r="A80" s="64" t="s">
        <v>55</v>
      </c>
      <c r="B80" s="138" t="s">
        <v>285</v>
      </c>
      <c r="C80" s="138" t="s">
        <v>417</v>
      </c>
      <c r="D80" s="138" t="s">
        <v>7</v>
      </c>
      <c r="E80" s="138" t="s">
        <v>16</v>
      </c>
      <c r="F80" s="138"/>
      <c r="G80" s="67">
        <f t="shared" si="9"/>
        <v>1000</v>
      </c>
      <c r="H80" s="76">
        <f t="shared" si="9"/>
        <v>0</v>
      </c>
    </row>
    <row r="81" spans="1:8" ht="16.5" thickBot="1">
      <c r="A81" s="133" t="s">
        <v>69</v>
      </c>
      <c r="B81" s="139" t="s">
        <v>285</v>
      </c>
      <c r="C81" s="139" t="s">
        <v>417</v>
      </c>
      <c r="D81" s="139" t="s">
        <v>7</v>
      </c>
      <c r="E81" s="139" t="s">
        <v>16</v>
      </c>
      <c r="F81" s="139" t="s">
        <v>48</v>
      </c>
      <c r="G81" s="134">
        <v>1000</v>
      </c>
      <c r="H81" s="135">
        <v>0</v>
      </c>
    </row>
    <row r="82" spans="1:8" ht="34.5" customHeight="1">
      <c r="A82" s="130" t="s">
        <v>352</v>
      </c>
      <c r="B82" s="122" t="s">
        <v>85</v>
      </c>
      <c r="C82" s="137"/>
      <c r="D82" s="137"/>
      <c r="E82" s="137"/>
      <c r="F82" s="137"/>
      <c r="G82" s="131">
        <f>G83</f>
        <v>193500</v>
      </c>
      <c r="H82" s="123">
        <f>H83</f>
        <v>103417.6</v>
      </c>
    </row>
    <row r="83" spans="1:8" ht="15.75">
      <c r="A83" s="99" t="s">
        <v>38</v>
      </c>
      <c r="B83" s="21" t="s">
        <v>85</v>
      </c>
      <c r="C83" s="21" t="s">
        <v>49</v>
      </c>
      <c r="D83" s="138"/>
      <c r="E83" s="138"/>
      <c r="F83" s="138"/>
      <c r="G83" s="68">
        <f>G84+G89</f>
        <v>193500</v>
      </c>
      <c r="H83" s="74">
        <f>H84+H89</f>
        <v>103417.6</v>
      </c>
    </row>
    <row r="84" spans="1:8" ht="17.25" customHeight="1">
      <c r="A84" s="99" t="s">
        <v>86</v>
      </c>
      <c r="B84" s="21" t="s">
        <v>85</v>
      </c>
      <c r="C84" s="21" t="s">
        <v>49</v>
      </c>
      <c r="D84" s="21" t="s">
        <v>7</v>
      </c>
      <c r="E84" s="138"/>
      <c r="F84" s="138"/>
      <c r="G84" s="68">
        <f aca="true" t="shared" si="10" ref="G84:H87">G85</f>
        <v>143500</v>
      </c>
      <c r="H84" s="74">
        <f t="shared" si="10"/>
        <v>102417.6</v>
      </c>
    </row>
    <row r="85" spans="1:8" ht="31.5">
      <c r="A85" s="63" t="s">
        <v>41</v>
      </c>
      <c r="B85" s="21" t="s">
        <v>87</v>
      </c>
      <c r="C85" s="21" t="s">
        <v>49</v>
      </c>
      <c r="D85" s="21" t="s">
        <v>7</v>
      </c>
      <c r="E85" s="138"/>
      <c r="F85" s="138"/>
      <c r="G85" s="68">
        <f t="shared" si="10"/>
        <v>143500</v>
      </c>
      <c r="H85" s="74">
        <f t="shared" si="10"/>
        <v>102417.6</v>
      </c>
    </row>
    <row r="86" spans="1:8" ht="47.25">
      <c r="A86" s="63" t="s">
        <v>88</v>
      </c>
      <c r="B86" s="21" t="s">
        <v>87</v>
      </c>
      <c r="C86" s="21" t="s">
        <v>49</v>
      </c>
      <c r="D86" s="21" t="s">
        <v>7</v>
      </c>
      <c r="E86" s="138"/>
      <c r="F86" s="138"/>
      <c r="G86" s="68">
        <f t="shared" si="10"/>
        <v>143500</v>
      </c>
      <c r="H86" s="74">
        <f t="shared" si="10"/>
        <v>102417.6</v>
      </c>
    </row>
    <row r="87" spans="1:8" ht="15.75">
      <c r="A87" s="101" t="s">
        <v>42</v>
      </c>
      <c r="B87" s="138" t="s">
        <v>87</v>
      </c>
      <c r="C87" s="138" t="s">
        <v>49</v>
      </c>
      <c r="D87" s="138" t="s">
        <v>7</v>
      </c>
      <c r="E87" s="138" t="s">
        <v>51</v>
      </c>
      <c r="F87" s="138"/>
      <c r="G87" s="67">
        <f t="shared" si="10"/>
        <v>143500</v>
      </c>
      <c r="H87" s="76">
        <f t="shared" si="10"/>
        <v>102417.6</v>
      </c>
    </row>
    <row r="88" spans="1:8" ht="15.75">
      <c r="A88" s="100" t="s">
        <v>69</v>
      </c>
      <c r="B88" s="138" t="s">
        <v>87</v>
      </c>
      <c r="C88" s="138" t="s">
        <v>49</v>
      </c>
      <c r="D88" s="138" t="s">
        <v>7</v>
      </c>
      <c r="E88" s="138" t="s">
        <v>51</v>
      </c>
      <c r="F88" s="138" t="s">
        <v>48</v>
      </c>
      <c r="G88" s="67">
        <v>143500</v>
      </c>
      <c r="H88" s="76">
        <v>102417.6</v>
      </c>
    </row>
    <row r="89" spans="1:8" ht="15.75">
      <c r="A89" s="63" t="s">
        <v>89</v>
      </c>
      <c r="B89" s="21" t="s">
        <v>90</v>
      </c>
      <c r="C89" s="21" t="s">
        <v>49</v>
      </c>
      <c r="D89" s="21" t="s">
        <v>24</v>
      </c>
      <c r="E89" s="138"/>
      <c r="F89" s="138"/>
      <c r="G89" s="68">
        <f aca="true" t="shared" si="11" ref="G89:H93">G90</f>
        <v>50000</v>
      </c>
      <c r="H89" s="74">
        <f t="shared" si="11"/>
        <v>1000</v>
      </c>
    </row>
    <row r="90" spans="1:8" ht="30">
      <c r="A90" s="99" t="s">
        <v>86</v>
      </c>
      <c r="B90" s="21" t="s">
        <v>90</v>
      </c>
      <c r="C90" s="21" t="s">
        <v>49</v>
      </c>
      <c r="D90" s="21" t="s">
        <v>24</v>
      </c>
      <c r="E90" s="138"/>
      <c r="F90" s="138"/>
      <c r="G90" s="68">
        <f t="shared" si="11"/>
        <v>50000</v>
      </c>
      <c r="H90" s="74">
        <f t="shared" si="11"/>
        <v>1000</v>
      </c>
    </row>
    <row r="91" spans="1:8" ht="31.5">
      <c r="A91" s="63" t="s">
        <v>41</v>
      </c>
      <c r="B91" s="21" t="s">
        <v>91</v>
      </c>
      <c r="C91" s="21" t="s">
        <v>49</v>
      </c>
      <c r="D91" s="21" t="s">
        <v>24</v>
      </c>
      <c r="E91" s="138"/>
      <c r="F91" s="138"/>
      <c r="G91" s="68">
        <f t="shared" si="11"/>
        <v>50000</v>
      </c>
      <c r="H91" s="74">
        <f t="shared" si="11"/>
        <v>1000</v>
      </c>
    </row>
    <row r="92" spans="1:8" ht="31.5">
      <c r="A92" s="63" t="s">
        <v>92</v>
      </c>
      <c r="B92" s="21" t="s">
        <v>93</v>
      </c>
      <c r="C92" s="21" t="s">
        <v>49</v>
      </c>
      <c r="D92" s="21" t="s">
        <v>24</v>
      </c>
      <c r="E92" s="138"/>
      <c r="F92" s="138"/>
      <c r="G92" s="68">
        <f t="shared" si="11"/>
        <v>50000</v>
      </c>
      <c r="H92" s="74">
        <f t="shared" si="11"/>
        <v>1000</v>
      </c>
    </row>
    <row r="93" spans="1:8" ht="15.75">
      <c r="A93" s="101" t="s">
        <v>42</v>
      </c>
      <c r="B93" s="138" t="s">
        <v>93</v>
      </c>
      <c r="C93" s="138" t="s">
        <v>49</v>
      </c>
      <c r="D93" s="138" t="s">
        <v>24</v>
      </c>
      <c r="E93" s="138" t="s">
        <v>51</v>
      </c>
      <c r="F93" s="138"/>
      <c r="G93" s="67">
        <f t="shared" si="11"/>
        <v>50000</v>
      </c>
      <c r="H93" s="76">
        <f t="shared" si="11"/>
        <v>1000</v>
      </c>
    </row>
    <row r="94" spans="1:8" ht="16.5" thickBot="1">
      <c r="A94" s="124" t="s">
        <v>69</v>
      </c>
      <c r="B94" s="125" t="s">
        <v>93</v>
      </c>
      <c r="C94" s="125" t="s">
        <v>49</v>
      </c>
      <c r="D94" s="125" t="s">
        <v>24</v>
      </c>
      <c r="E94" s="125" t="s">
        <v>51</v>
      </c>
      <c r="F94" s="125" t="s">
        <v>48</v>
      </c>
      <c r="G94" s="132">
        <v>50000</v>
      </c>
      <c r="H94" s="191">
        <v>1000</v>
      </c>
    </row>
    <row r="95" spans="1:8" ht="45">
      <c r="A95" s="189" t="s">
        <v>394</v>
      </c>
      <c r="B95" s="122" t="s">
        <v>405</v>
      </c>
      <c r="C95" s="137"/>
      <c r="D95" s="137"/>
      <c r="E95" s="137"/>
      <c r="F95" s="137"/>
      <c r="G95" s="131">
        <f aca="true" t="shared" si="12" ref="G95:H100">G96</f>
        <v>5089292.93</v>
      </c>
      <c r="H95" s="123">
        <f t="shared" si="12"/>
        <v>0</v>
      </c>
    </row>
    <row r="96" spans="1:8" ht="30">
      <c r="A96" s="176" t="s">
        <v>395</v>
      </c>
      <c r="B96" s="21" t="s">
        <v>406</v>
      </c>
      <c r="C96" s="138"/>
      <c r="D96" s="138"/>
      <c r="E96" s="138"/>
      <c r="F96" s="138"/>
      <c r="G96" s="68">
        <f t="shared" si="12"/>
        <v>5089292.93</v>
      </c>
      <c r="H96" s="74">
        <f t="shared" si="12"/>
        <v>0</v>
      </c>
    </row>
    <row r="97" spans="1:8" ht="15.75">
      <c r="A97" s="97" t="s">
        <v>392</v>
      </c>
      <c r="B97" s="21" t="s">
        <v>406</v>
      </c>
      <c r="C97" s="21" t="s">
        <v>404</v>
      </c>
      <c r="D97" s="21"/>
      <c r="E97" s="138"/>
      <c r="F97" s="138"/>
      <c r="G97" s="68">
        <f t="shared" si="12"/>
        <v>5089292.93</v>
      </c>
      <c r="H97" s="74">
        <f t="shared" si="12"/>
        <v>0</v>
      </c>
    </row>
    <row r="98" spans="1:8" ht="15.75">
      <c r="A98" s="97" t="s">
        <v>393</v>
      </c>
      <c r="B98" s="21" t="s">
        <v>406</v>
      </c>
      <c r="C98" s="21" t="s">
        <v>404</v>
      </c>
      <c r="D98" s="21" t="s">
        <v>32</v>
      </c>
      <c r="E98" s="138"/>
      <c r="F98" s="138"/>
      <c r="G98" s="68">
        <f t="shared" si="12"/>
        <v>5089292.93</v>
      </c>
      <c r="H98" s="74">
        <f t="shared" si="12"/>
        <v>0</v>
      </c>
    </row>
    <row r="99" spans="1:8" ht="45">
      <c r="A99" s="176" t="s">
        <v>396</v>
      </c>
      <c r="B99" s="21" t="s">
        <v>407</v>
      </c>
      <c r="C99" s="21" t="s">
        <v>404</v>
      </c>
      <c r="D99" s="21" t="s">
        <v>32</v>
      </c>
      <c r="E99" s="138"/>
      <c r="F99" s="138"/>
      <c r="G99" s="68">
        <f t="shared" si="12"/>
        <v>5089292.93</v>
      </c>
      <c r="H99" s="74">
        <f t="shared" si="12"/>
        <v>0</v>
      </c>
    </row>
    <row r="100" spans="1:8" ht="31.5">
      <c r="A100" s="64" t="s">
        <v>55</v>
      </c>
      <c r="B100" s="138" t="s">
        <v>407</v>
      </c>
      <c r="C100" s="138" t="s">
        <v>404</v>
      </c>
      <c r="D100" s="138" t="s">
        <v>32</v>
      </c>
      <c r="E100" s="138" t="s">
        <v>16</v>
      </c>
      <c r="F100" s="138"/>
      <c r="G100" s="67">
        <f t="shared" si="12"/>
        <v>5089292.93</v>
      </c>
      <c r="H100" s="76">
        <f t="shared" si="12"/>
        <v>0</v>
      </c>
    </row>
    <row r="101" spans="1:8" ht="15.75">
      <c r="A101" s="133" t="s">
        <v>69</v>
      </c>
      <c r="B101" s="139" t="s">
        <v>407</v>
      </c>
      <c r="C101" s="139" t="s">
        <v>404</v>
      </c>
      <c r="D101" s="139" t="s">
        <v>32</v>
      </c>
      <c r="E101" s="139" t="s">
        <v>16</v>
      </c>
      <c r="F101" s="139" t="s">
        <v>48</v>
      </c>
      <c r="G101" s="134">
        <v>5089292.93</v>
      </c>
      <c r="H101" s="194">
        <v>0</v>
      </c>
    </row>
    <row r="102" spans="1:8" ht="19.5" thickBot="1">
      <c r="A102" s="102" t="s">
        <v>94</v>
      </c>
      <c r="B102" s="103"/>
      <c r="C102" s="104"/>
      <c r="D102" s="104"/>
      <c r="E102" s="104"/>
      <c r="F102" s="104"/>
      <c r="G102" s="105">
        <f>G10+G17+G24+G31+G38+G45+G52+G59+G66+G75+G82+G95</f>
        <v>5835792.93</v>
      </c>
      <c r="H102" s="204">
        <f>H10+H17+H24+H31+H38+H45+H52+H59+H66+H75+H82+H95</f>
        <v>159417.6</v>
      </c>
    </row>
    <row r="105" spans="1:4" ht="15.75">
      <c r="A105" s="60" t="s">
        <v>283</v>
      </c>
      <c r="D105" s="62" t="s">
        <v>52</v>
      </c>
    </row>
  </sheetData>
  <sheetProtection/>
  <mergeCells count="11">
    <mergeCell ref="B1:H1"/>
    <mergeCell ref="B4:H4"/>
    <mergeCell ref="A5:G5"/>
    <mergeCell ref="F7:F8"/>
    <mergeCell ref="A7:A8"/>
    <mergeCell ref="B7:B8"/>
    <mergeCell ref="C7:C8"/>
    <mergeCell ref="D7:D8"/>
    <mergeCell ref="E7:E8"/>
    <mergeCell ref="B2:H2"/>
    <mergeCell ref="B3:H3"/>
  </mergeCells>
  <printOptions/>
  <pageMargins left="0.7" right="0.7" top="0.44" bottom="0.75" header="0.3" footer="0.3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7">
      <selection activeCell="P10" sqref="P10"/>
    </sheetView>
  </sheetViews>
  <sheetFormatPr defaultColWidth="9.140625" defaultRowHeight="15"/>
  <cols>
    <col min="1" max="1" width="58.8515625" style="0" customWidth="1"/>
    <col min="2" max="2" width="9.28125" style="0" customWidth="1"/>
    <col min="3" max="3" width="17.140625" style="0" customWidth="1"/>
    <col min="4" max="4" width="12.8515625" style="0" customWidth="1"/>
    <col min="5" max="5" width="19.7109375" style="0" customWidth="1"/>
  </cols>
  <sheetData>
    <row r="1" spans="1:5" ht="15">
      <c r="A1" s="237" t="s">
        <v>364</v>
      </c>
      <c r="B1" s="237"/>
      <c r="C1" s="237"/>
      <c r="D1" s="237"/>
      <c r="E1" s="237"/>
    </row>
    <row r="2" spans="1:5" ht="15">
      <c r="A2" s="237" t="s">
        <v>353</v>
      </c>
      <c r="B2" s="237"/>
      <c r="C2" s="237"/>
      <c r="D2" s="237"/>
      <c r="E2" s="237"/>
    </row>
    <row r="3" spans="1:5" ht="15">
      <c r="A3" s="237" t="s">
        <v>330</v>
      </c>
      <c r="B3" s="237"/>
      <c r="C3" s="237"/>
      <c r="D3" s="237"/>
      <c r="E3" s="237"/>
    </row>
    <row r="4" spans="1:5" ht="15">
      <c r="A4" s="237" t="s">
        <v>419</v>
      </c>
      <c r="B4" s="237"/>
      <c r="C4" s="237"/>
      <c r="D4" s="237"/>
      <c r="E4" s="237"/>
    </row>
    <row r="6" spans="1:5" s="140" customFormat="1" ht="15.75" customHeight="1">
      <c r="A6" s="238" t="s">
        <v>427</v>
      </c>
      <c r="B6" s="238"/>
      <c r="C6" s="238"/>
      <c r="D6" s="238"/>
      <c r="E6" s="238"/>
    </row>
    <row r="7" spans="1:5" s="140" customFormat="1" ht="47.25" customHeight="1">
      <c r="A7" s="238"/>
      <c r="B7" s="238"/>
      <c r="C7" s="238"/>
      <c r="D7" s="238"/>
      <c r="E7" s="238"/>
    </row>
    <row r="8" spans="1:5" s="140" customFormat="1" ht="15">
      <c r="A8" s="141"/>
      <c r="B8" s="141"/>
      <c r="C8" s="141"/>
      <c r="D8" s="141"/>
      <c r="E8" s="142"/>
    </row>
    <row r="9" spans="1:5" s="140" customFormat="1" ht="31.5" customHeight="1">
      <c r="A9" s="239" t="s">
        <v>354</v>
      </c>
      <c r="B9" s="241" t="s">
        <v>355</v>
      </c>
      <c r="C9" s="242"/>
      <c r="D9" s="241" t="s">
        <v>356</v>
      </c>
      <c r="E9" s="242"/>
    </row>
    <row r="10" spans="1:5" s="140" customFormat="1" ht="120">
      <c r="A10" s="240"/>
      <c r="B10" s="143" t="s">
        <v>357</v>
      </c>
      <c r="C10" s="143" t="s">
        <v>358</v>
      </c>
      <c r="D10" s="143" t="s">
        <v>357</v>
      </c>
      <c r="E10" s="143" t="s">
        <v>358</v>
      </c>
    </row>
    <row r="11" spans="1:5" s="140" customFormat="1" ht="14.25">
      <c r="A11" s="144" t="s">
        <v>359</v>
      </c>
      <c r="B11" s="145">
        <f>B12+B13</f>
        <v>2</v>
      </c>
      <c r="C11" s="145">
        <f>C12+C13</f>
        <v>2</v>
      </c>
      <c r="D11" s="145">
        <f>D12+D13</f>
        <v>490.8</v>
      </c>
      <c r="E11" s="145">
        <f>E12+E13</f>
        <v>490.8</v>
      </c>
    </row>
    <row r="12" spans="1:5" s="140" customFormat="1" ht="15">
      <c r="A12" s="146" t="s">
        <v>360</v>
      </c>
      <c r="B12" s="147">
        <v>1</v>
      </c>
      <c r="C12" s="147">
        <v>1</v>
      </c>
      <c r="D12" s="147">
        <v>335.5</v>
      </c>
      <c r="E12" s="147">
        <v>335.5</v>
      </c>
    </row>
    <row r="13" spans="1:5" s="140" customFormat="1" ht="15">
      <c r="A13" s="146" t="s">
        <v>361</v>
      </c>
      <c r="B13" s="147">
        <v>1</v>
      </c>
      <c r="C13" s="147">
        <v>1</v>
      </c>
      <c r="D13" s="147">
        <v>155.3</v>
      </c>
      <c r="E13" s="147">
        <v>155.3</v>
      </c>
    </row>
    <row r="14" spans="1:5" s="140" customFormat="1" ht="14.25">
      <c r="A14" s="144" t="s">
        <v>362</v>
      </c>
      <c r="B14" s="145">
        <f>B15</f>
        <v>2</v>
      </c>
      <c r="C14" s="145">
        <f>C15</f>
        <v>2</v>
      </c>
      <c r="D14" s="145">
        <f>D15</f>
        <v>272.7</v>
      </c>
      <c r="E14" s="145">
        <f>E15</f>
        <v>0</v>
      </c>
    </row>
    <row r="15" spans="1:5" s="140" customFormat="1" ht="15">
      <c r="A15" s="146" t="s">
        <v>363</v>
      </c>
      <c r="B15" s="147">
        <v>2</v>
      </c>
      <c r="C15" s="147">
        <v>2</v>
      </c>
      <c r="D15" s="147">
        <v>272.7</v>
      </c>
      <c r="E15" s="147">
        <v>0</v>
      </c>
    </row>
    <row r="16" spans="1:5" s="140" customFormat="1" ht="15">
      <c r="A16" s="146"/>
      <c r="B16" s="147"/>
      <c r="C16" s="147"/>
      <c r="D16" s="147"/>
      <c r="E16" s="147"/>
    </row>
    <row r="17" spans="1:5" s="140" customFormat="1" ht="14.25">
      <c r="A17" s="144" t="s">
        <v>94</v>
      </c>
      <c r="B17" s="145">
        <f>B11+B14</f>
        <v>4</v>
      </c>
      <c r="C17" s="145">
        <f>C11+C14</f>
        <v>4</v>
      </c>
      <c r="D17" s="145">
        <f>D11+D14</f>
        <v>763.5</v>
      </c>
      <c r="E17" s="145">
        <f>E11+E14</f>
        <v>490.8</v>
      </c>
    </row>
    <row r="18" s="140" customFormat="1" ht="14.25"/>
    <row r="19" s="140" customFormat="1" ht="14.25"/>
    <row r="20" s="140" customFormat="1" ht="14.25"/>
    <row r="21" spans="1:4" s="140" customFormat="1" ht="14.25">
      <c r="A21" s="140" t="s">
        <v>283</v>
      </c>
      <c r="D21" s="140" t="s">
        <v>52</v>
      </c>
    </row>
    <row r="22" s="140" customFormat="1" ht="14.25"/>
    <row r="23" s="140" customFormat="1" ht="14.25"/>
    <row r="24" s="140" customFormat="1" ht="14.25"/>
    <row r="25" s="140" customFormat="1" ht="14.25"/>
    <row r="26" s="140" customFormat="1" ht="14.25"/>
    <row r="27" s="140" customFormat="1" ht="14.25"/>
    <row r="28" s="140" customFormat="1" ht="14.25"/>
    <row r="29" s="140" customFormat="1" ht="14.25"/>
    <row r="30" s="140" customFormat="1" ht="14.25"/>
    <row r="31" s="140" customFormat="1" ht="14.25"/>
    <row r="32" s="140" customFormat="1" ht="14.25"/>
    <row r="33" s="140" customFormat="1" ht="14.25"/>
    <row r="34" s="140" customFormat="1" ht="14.25"/>
    <row r="35" s="140" customFormat="1" ht="14.25"/>
    <row r="36" s="140" customFormat="1" ht="14.25"/>
    <row r="37" s="140" customFormat="1" ht="14.25"/>
    <row r="38" s="140" customFormat="1" ht="14.25"/>
    <row r="39" s="140" customFormat="1" ht="14.25"/>
    <row r="40" s="140" customFormat="1" ht="14.25"/>
    <row r="41" s="140" customFormat="1" ht="14.25"/>
    <row r="42" s="140" customFormat="1" ht="14.25"/>
    <row r="43" s="140" customFormat="1" ht="14.25"/>
    <row r="44" s="140" customFormat="1" ht="14.25"/>
    <row r="45" s="140" customFormat="1" ht="14.25"/>
    <row r="46" s="140" customFormat="1" ht="14.25"/>
    <row r="47" s="140" customFormat="1" ht="14.25"/>
    <row r="48" s="140" customFormat="1" ht="14.25"/>
    <row r="49" s="140" customFormat="1" ht="14.25"/>
    <row r="50" s="140" customFormat="1" ht="14.25"/>
    <row r="51" s="140" customFormat="1" ht="14.25"/>
    <row r="52" s="140" customFormat="1" ht="14.25"/>
    <row r="53" s="140" customFormat="1" ht="14.25"/>
    <row r="54" s="140" customFormat="1" ht="14.25"/>
    <row r="55" s="140" customFormat="1" ht="14.25"/>
    <row r="56" s="140" customFormat="1" ht="14.25"/>
    <row r="57" s="140" customFormat="1" ht="14.25"/>
    <row r="58" s="140" customFormat="1" ht="14.25"/>
    <row r="59" s="140" customFormat="1" ht="14.25"/>
    <row r="60" s="140" customFormat="1" ht="14.25"/>
    <row r="61" s="140" customFormat="1" ht="14.25"/>
    <row r="62" s="140" customFormat="1" ht="14.25"/>
    <row r="63" s="140" customFormat="1" ht="14.25"/>
    <row r="64" s="140" customFormat="1" ht="14.25"/>
    <row r="65" s="140" customFormat="1" ht="14.25"/>
    <row r="66" s="140" customFormat="1" ht="14.25"/>
    <row r="67" s="140" customFormat="1" ht="14.25"/>
    <row r="68" s="140" customFormat="1" ht="14.25"/>
    <row r="69" s="140" customFormat="1" ht="14.25"/>
    <row r="70" s="140" customFormat="1" ht="14.25"/>
    <row r="71" s="140" customFormat="1" ht="14.25"/>
    <row r="72" s="140" customFormat="1" ht="14.25"/>
    <row r="73" s="140" customFormat="1" ht="14.25"/>
    <row r="74" s="140" customFormat="1" ht="14.25"/>
    <row r="75" s="140" customFormat="1" ht="14.25"/>
    <row r="76" s="140" customFormat="1" ht="14.25"/>
    <row r="77" s="140" customFormat="1" ht="14.25"/>
    <row r="78" s="140" customFormat="1" ht="14.25"/>
    <row r="79" s="140" customFormat="1" ht="14.25"/>
    <row r="80" s="140" customFormat="1" ht="14.25"/>
    <row r="81" s="140" customFormat="1" ht="14.25"/>
    <row r="82" s="140" customFormat="1" ht="14.25"/>
    <row r="83" s="140" customFormat="1" ht="14.25"/>
    <row r="84" s="140" customFormat="1" ht="14.25"/>
    <row r="85" s="140" customFormat="1" ht="14.25"/>
    <row r="86" s="140" customFormat="1" ht="14.25"/>
    <row r="87" s="140" customFormat="1" ht="14.25"/>
    <row r="88" s="140" customFormat="1" ht="14.25"/>
    <row r="89" s="140" customFormat="1" ht="14.25"/>
    <row r="90" s="140" customFormat="1" ht="14.25"/>
    <row r="91" s="140" customFormat="1" ht="14.25"/>
    <row r="92" s="140" customFormat="1" ht="14.25"/>
    <row r="93" s="140" customFormat="1" ht="14.25"/>
    <row r="94" s="140" customFormat="1" ht="14.25"/>
    <row r="95" s="140" customFormat="1" ht="14.25"/>
    <row r="96" s="140" customFormat="1" ht="14.25"/>
    <row r="97" s="140" customFormat="1" ht="14.25"/>
    <row r="98" s="140" customFormat="1" ht="14.25"/>
    <row r="99" s="140" customFormat="1" ht="14.25"/>
    <row r="100" s="140" customFormat="1" ht="14.25"/>
    <row r="101" s="140" customFormat="1" ht="14.25"/>
    <row r="102" s="140" customFormat="1" ht="14.25"/>
    <row r="103" s="140" customFormat="1" ht="14.25"/>
    <row r="104" s="140" customFormat="1" ht="14.25"/>
    <row r="105" s="140" customFormat="1" ht="14.25"/>
    <row r="106" s="140" customFormat="1" ht="14.25"/>
    <row r="107" s="140" customFormat="1" ht="14.25"/>
    <row r="108" s="140" customFormat="1" ht="14.25"/>
    <row r="109" s="140" customFormat="1" ht="14.25"/>
    <row r="110" s="140" customFormat="1" ht="14.25"/>
    <row r="111" s="140" customFormat="1" ht="14.25"/>
    <row r="112" s="140" customFormat="1" ht="14.25"/>
    <row r="113" s="140" customFormat="1" ht="14.25"/>
    <row r="114" s="140" customFormat="1" ht="14.25"/>
    <row r="115" s="140" customFormat="1" ht="14.25"/>
  </sheetData>
  <sheetProtection/>
  <mergeCells count="8">
    <mergeCell ref="A1:E1"/>
    <mergeCell ref="A2:E2"/>
    <mergeCell ref="A3:E3"/>
    <mergeCell ref="A4:E4"/>
    <mergeCell ref="A6:E7"/>
    <mergeCell ref="A9:A10"/>
    <mergeCell ref="B9:C9"/>
    <mergeCell ref="D9:E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2022-08-15T12:33:35Z</dcterms:modified>
  <cp:category/>
  <cp:version/>
  <cp:contentType/>
  <cp:contentStatus/>
</cp:coreProperties>
</file>