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2"/>
  </bookViews>
  <sheets>
    <sheet name="общ." sheetId="1" r:id="rId1"/>
    <sheet name="Прил,3" sheetId="2" r:id="rId2"/>
    <sheet name="Приложение,5" sheetId="3" r:id="rId3"/>
    <sheet name="Прил,1" sheetId="4" r:id="rId4"/>
    <sheet name="Прил,4" sheetId="5" r:id="rId5"/>
    <sheet name="Прил,2" sheetId="6" r:id="rId6"/>
  </sheets>
  <definedNames>
    <definedName name="_xlnm.Print_Area" localSheetId="0">'общ.'!$A$1:$G$20</definedName>
    <definedName name="_xlnm.Print_Area" localSheetId="1">'Прил,3'!$A$1:$G$167</definedName>
    <definedName name="_xlnm.Print_Area" localSheetId="4">'Прил,4'!$A$1:$G$166</definedName>
    <definedName name="_xlnm.Print_Area" localSheetId="2">'Приложение,5'!$A$1:$H$102</definedName>
  </definedNames>
  <calcPr fullCalcOnLoad="1"/>
</workbook>
</file>

<file path=xl/sharedStrings.xml><?xml version="1.0" encoding="utf-8"?>
<sst xmlns="http://schemas.openxmlformats.org/spreadsheetml/2006/main" count="2049" uniqueCount="414">
  <si>
    <t>ОРДЖОНИКИДЗЕВСКОГО  СЕЛЬСОВЕТА</t>
  </si>
  <si>
    <t xml:space="preserve">                      В соответствии с Бюджетным Кодексом Российской Федерации, статьи 14 Федерального Закона от 06 октября 2003 года №131-ФЗ «Об общих принципах организации местного самоуправления в Российской Федерации», 
и  статьи 29 п.4 Устава муниципального образования Орджоникидзевского сельсовета Орджоникидзевского района Республики Хакасия, Совет депутатов Орджоникидзевского сельсовета Орджоникидзевского района Республики Хакасия  и на основании постановления Администрации Орджоникидзевского района  от 17 июля 2015 г. .№ 411 «О внесении изменений в приложении № 1 к постановлению Администрации Орджоникидзевского района от 01 июня 2015 года № 309 «О распределении межбюджетного трансферта»    
</t>
  </si>
  <si>
    <t>РОССИЙСКАЯ  ФЕДЕРАЦИЯ</t>
  </si>
  <si>
    <t>РЕСПУБЛИКА  ХАКАСИЯ</t>
  </si>
  <si>
    <t>ОРДЖОНИКИДЗЕВСКИЙ  РАЙОН</t>
  </si>
  <si>
    <t>СОВЕТ ДЕПУТАТОВ</t>
  </si>
  <si>
    <t>Р Е Ш Е Н И Е</t>
  </si>
  <si>
    <t>РЕШИЛ:</t>
  </si>
  <si>
    <t>с.Орджоникидзевское</t>
  </si>
  <si>
    <t xml:space="preserve">                  2.Настоящее решение вступает в силу со дня его подписания главой Орджоникидзевского сельсовета Орджоникидзевского района Республики Хакасия  и подлежит обнародованию путем размещения на информационном стенде в здании администрации Орджоникидзевского сельсовета и в здании Орджоникидзевского СДК, в библиотеке с. Орджоникидзевское.</t>
  </si>
  <si>
    <t>Раз-</t>
  </si>
  <si>
    <t>Под</t>
  </si>
  <si>
    <t>Сумма</t>
  </si>
  <si>
    <t>дел</t>
  </si>
  <si>
    <t>раз-</t>
  </si>
  <si>
    <t xml:space="preserve">  ЦСР</t>
  </si>
  <si>
    <t>ВР</t>
  </si>
  <si>
    <t xml:space="preserve">                  Наименование</t>
  </si>
  <si>
    <t>расходов</t>
  </si>
  <si>
    <t>01</t>
  </si>
  <si>
    <t>000</t>
  </si>
  <si>
    <t xml:space="preserve">Общегосударственные вопросы </t>
  </si>
  <si>
    <t>02</t>
  </si>
  <si>
    <t>Функционирование высшего должностного лица субъекта Российской Федерации и муниципального  образования</t>
  </si>
  <si>
    <t>120</t>
  </si>
  <si>
    <t>04</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</si>
  <si>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</si>
  <si>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 xml:space="preserve">Центральный аппарат </t>
  </si>
  <si>
    <t>240</t>
  </si>
  <si>
    <t>830</t>
  </si>
  <si>
    <t>Исполнение судебных актов</t>
  </si>
  <si>
    <t>850</t>
  </si>
  <si>
    <t>Уплата налогов, сборов и иных платежей</t>
  </si>
  <si>
    <t>Другие общегосударственные вопросы</t>
  </si>
  <si>
    <t>13</t>
  </si>
  <si>
    <t>Национальная оборона</t>
  </si>
  <si>
    <t>03</t>
  </si>
  <si>
    <t xml:space="preserve">Мобилизационная и вневойсковая подготовка </t>
  </si>
  <si>
    <t>09</t>
  </si>
  <si>
    <t>Обеспечение пожарной безопасности</t>
  </si>
  <si>
    <t>Национальная экономика</t>
  </si>
  <si>
    <t>Обеспечение деятельности органов местного самоуправления, муниципальных учреждений муниципального образования Орджоникидзевский  сельсовет</t>
  </si>
  <si>
    <t>12</t>
  </si>
  <si>
    <t>Другие вопросы в области национальной экономики</t>
  </si>
  <si>
    <t>05</t>
  </si>
  <si>
    <t>Прочие мероприятия по благоустройству городских округов и поселений</t>
  </si>
  <si>
    <t>08</t>
  </si>
  <si>
    <t>Культура</t>
  </si>
  <si>
    <t>40 1 00 00000</t>
  </si>
  <si>
    <t>40 1 00 45200</t>
  </si>
  <si>
    <t>Пенсионное обеспечение</t>
  </si>
  <si>
    <t>11 0 01 02000</t>
  </si>
  <si>
    <t>Развитие мероприятий социальной поддержки отдельной категории граждан</t>
  </si>
  <si>
    <t>Публичные нормативные социальные выплаты гражданам</t>
  </si>
  <si>
    <t>Физическая культура и спорт</t>
  </si>
  <si>
    <t>Код</t>
  </si>
  <si>
    <t>гла-вы</t>
  </si>
  <si>
    <t>012</t>
  </si>
  <si>
    <t>10</t>
  </si>
  <si>
    <t>110</t>
  </si>
  <si>
    <t>310</t>
  </si>
  <si>
    <t>А.М.Бетехтин</t>
  </si>
  <si>
    <t>Непрограммные расходы в сфере установленных функций органов местного самоуправления,муниципальных учреждений Орджоникидзевского сельсовета</t>
  </si>
  <si>
    <t>Обеспечение деятельности органов местного самоуправления ,муниципальных учреждений муниципального образования Орджоникидзевский  сельсовет</t>
  </si>
  <si>
    <t>Иные закупки товаров,работ и услуг для обеспечения государственных (муниципальных )нужд</t>
  </si>
  <si>
    <t>40 0 00 00000</t>
  </si>
  <si>
    <t>Глава</t>
  </si>
  <si>
    <t>Орджоникидзевского сельсовета</t>
  </si>
  <si>
    <t>(руб.)</t>
  </si>
  <si>
    <t>13 0 00 00000</t>
  </si>
  <si>
    <t>Обеспечение мер борьбы с преступностью и профилактике правонарушений</t>
  </si>
  <si>
    <t>13 0 01 00000</t>
  </si>
  <si>
    <t>Национальная  безопасность и правоохранительная деятельность</t>
  </si>
  <si>
    <t>Мероприятия направленные на усиление мер  по борьбе с преступностью и профилактике правонарушений</t>
  </si>
  <si>
    <t>13 0 01 04000</t>
  </si>
  <si>
    <t>20 0 01 00000</t>
  </si>
  <si>
    <t>Профилактика правонарушений, обеспечение безопасности и общественного порядка</t>
  </si>
  <si>
    <t>20 0 01 11000</t>
  </si>
  <si>
    <t>16 0 00 00000</t>
  </si>
  <si>
    <t>Мероприятия, связанные с противопожарной безопасностью территорий</t>
  </si>
  <si>
    <t>Дорожный фонд</t>
  </si>
  <si>
    <t>14 0 00 00000</t>
  </si>
  <si>
    <t>Обеспечение энергоэффективности и энергосбережения на объектах муниципальной собственности</t>
  </si>
  <si>
    <t>14 0 01 00000</t>
  </si>
  <si>
    <t xml:space="preserve">Жилищно- коммунальное хозяйство </t>
  </si>
  <si>
    <t xml:space="preserve">Физическая культура и спорт </t>
  </si>
  <si>
    <t xml:space="preserve"> Проведение спортивных мероприятий, обеспечение  подготовки спортивного резерва</t>
  </si>
  <si>
    <t>Мероприятия в сфере физической культуры и спорта</t>
  </si>
  <si>
    <t>11 0 00 00000</t>
  </si>
  <si>
    <t>Обеспечение мер социальной поддержки отдельным категориям граждан</t>
  </si>
  <si>
    <t>11 0 01 02200</t>
  </si>
  <si>
    <t xml:space="preserve">Доплаты к пенсиям муниципальных служащих муниципального образования Орджоникидзевский  сельсовет </t>
  </si>
  <si>
    <t xml:space="preserve">Социальное  обеспечение населения </t>
  </si>
  <si>
    <t>11 0 02 00000</t>
  </si>
  <si>
    <t>11 0 02 02000</t>
  </si>
  <si>
    <t xml:space="preserve">Адресная социальная поддержка  граждан в трудной жизненной ситуации    </t>
  </si>
  <si>
    <t>11 0 02 02100</t>
  </si>
  <si>
    <t>Обеспечение деятельности  органов местного самоуправления ,муниципальных учреждений муниципального образования Орджоникидзевский сельсовет</t>
  </si>
  <si>
    <t>40 1 00 02030</t>
  </si>
  <si>
    <t>Глава  муниципального образования Орджоникидзевский сельсовет</t>
  </si>
  <si>
    <t>Расходы на выплаты персоналу государственных(муниципальных) органов</t>
  </si>
  <si>
    <t>40 1 00 02040</t>
  </si>
  <si>
    <t xml:space="preserve">Расходы на выплаты персоналу  государственных(муниципальных )органов </t>
  </si>
  <si>
    <t xml:space="preserve">13 </t>
  </si>
  <si>
    <t>Обеспечение деятельности органов местного самоуправления ,муниципальных учреждений муниципального образования Орджоникидзевский сельсовет</t>
  </si>
  <si>
    <t>40 1 00 02050</t>
  </si>
  <si>
    <t xml:space="preserve">Обеспечение деятельности подведомственных учреждений (технический персонал)  </t>
  </si>
  <si>
    <t>Расходы на выплаты персоналу государственных(муниципальных)органов</t>
  </si>
  <si>
    <t>40 1 00 51180</t>
  </si>
  <si>
    <t>40 1 00 02180</t>
  </si>
  <si>
    <t xml:space="preserve">Предупреждение и ликвидация последствий чрезвычайных ситуаций и стихийных бедствий природного и техногенного характера </t>
  </si>
  <si>
    <t>4 01 00 00000</t>
  </si>
  <si>
    <t>4 01 00 20140</t>
  </si>
  <si>
    <t>Мероприятия направленные на паспортизацию, ремонт и содержание автомобильных дорог общего пользования дорог местного значения</t>
  </si>
  <si>
    <t>Мероприятия направленные на энергосбережение и повышение энергетической эффективности</t>
  </si>
  <si>
    <t>40 2 00 00000</t>
  </si>
  <si>
    <t>Коммунальное хозяйство</t>
  </si>
  <si>
    <t>24 0 00 00000</t>
  </si>
  <si>
    <t xml:space="preserve">Мероприятия направленные на производственный контроль водоснабжения с.Орджоникидзевское колодцами общего пользования </t>
  </si>
  <si>
    <t xml:space="preserve">Благоустройство </t>
  </si>
  <si>
    <t>Мероприятия в области коммунального хозяйства</t>
  </si>
  <si>
    <t>40 2 00 40000</t>
  </si>
  <si>
    <t>40 2 00 41000</t>
  </si>
  <si>
    <t xml:space="preserve">Уличное освещение </t>
  </si>
  <si>
    <t>40 2 00 44000</t>
  </si>
  <si>
    <t>Организация и содержание мест захоронения</t>
  </si>
  <si>
    <t>40 2 00 45000</t>
  </si>
  <si>
    <t xml:space="preserve">Культура, кинематография </t>
  </si>
  <si>
    <t>40 1 00 44000</t>
  </si>
  <si>
    <t>Обеспечение деятельности подведомственных  учреждений (Сельские дома культуры)</t>
  </si>
  <si>
    <t xml:space="preserve">Расходы на выплаты персоналу  казенных учреждений </t>
  </si>
  <si>
    <t xml:space="preserve">Другие вопросы в области культуры, кинематографии </t>
  </si>
  <si>
    <t>Непрограммные расходы в сфере установленных функций органов местного  самоуправления, муниципальных учреждений Орджоникидзевского сельсовета</t>
  </si>
  <si>
    <t>Обеспечение деятельности  органов местного самоуправления, муниципального учреждений муниципального образования Орджоникидзевский сельсовет</t>
  </si>
  <si>
    <t xml:space="preserve">Обеспечение деятельности подведомственных учреждений. (Учебно- методические кабинеты, централизованные бухгалтерии, группы хозяйственного обслуживания, учебные фильмотеки, межшкольные учебно- производственные кабинеты, логопедические пункты ) </t>
  </si>
  <si>
    <t xml:space="preserve">Социальная политика </t>
  </si>
  <si>
    <t>11 0 01 00000</t>
  </si>
  <si>
    <t>Всего:</t>
  </si>
  <si>
    <t>40 1 00 70270</t>
  </si>
  <si>
    <t>112</t>
  </si>
  <si>
    <t>Иные выплаты персоналу учреждений, за исключением фонда оплаты труда</t>
  </si>
  <si>
    <t>40 1 00 09050</t>
  </si>
  <si>
    <t>Реализация мероприятий по передаче части  полномочий в сфере решения вопросов градостроительной деятельности</t>
  </si>
  <si>
    <t>16 0 01 00000</t>
  </si>
  <si>
    <t>Другие вопросы в области национальной безопасности и правоохранительной деятельности</t>
  </si>
  <si>
    <t>14</t>
  </si>
  <si>
    <t>Мероприятия направленные на поддержку деятельности граждан,общественных объединений участвующих в охране общественного порядка</t>
  </si>
  <si>
    <t>16 0 01 01100</t>
  </si>
  <si>
    <t>Предупреждение неблагоприятного воздействия на здоровье населения с.Орджоникидзевское, связанного с использованием питьевой воды, не отвечающей гигиеническим требованиям</t>
  </si>
  <si>
    <t>24 0 01 01300</t>
  </si>
  <si>
    <t>15 0 00 00000</t>
  </si>
  <si>
    <t>15 0 01 00000</t>
  </si>
  <si>
    <t>Обеспечение мер пожарной безопасности</t>
  </si>
  <si>
    <t>Жилищное хозяйство</t>
  </si>
  <si>
    <t>Мероприятия в области жилищно-коммунального хозяйства</t>
  </si>
  <si>
    <t>40 2 00 10000</t>
  </si>
  <si>
    <t>40 2 00 13000</t>
  </si>
  <si>
    <t>Мероприятия в области жилищного хозяйства</t>
  </si>
  <si>
    <t xml:space="preserve"> </t>
  </si>
  <si>
    <t>Глава Орджоникидзевского сельсовета</t>
  </si>
  <si>
    <t>".</t>
  </si>
  <si>
    <t xml:space="preserve">40 1 00 S1260 </t>
  </si>
  <si>
    <t>Наименование целевых  программ</t>
  </si>
  <si>
    <t>ЦСР</t>
  </si>
  <si>
    <t>Рз</t>
  </si>
  <si>
    <t>ПР</t>
  </si>
  <si>
    <t>Код главы</t>
  </si>
  <si>
    <t>Администрация Орджоникидзевского сельсовета</t>
  </si>
  <si>
    <t>Обеспечение мер противопожарной безопасности</t>
  </si>
  <si>
    <t>Социальная политика</t>
  </si>
  <si>
    <t>ИТОГО:</t>
  </si>
  <si>
    <t xml:space="preserve">"Приложение №13                               </t>
  </si>
  <si>
    <t>40 1 00  70230</t>
  </si>
  <si>
    <t>Осуществление полномочий по определению перечня должностных лиц, уполномоченных составлять протоколы об административных правонарушениях</t>
  </si>
  <si>
    <t>40 1 00 70230</t>
  </si>
  <si>
    <t>27 0 00 00000</t>
  </si>
  <si>
    <t>27 0 01  00000</t>
  </si>
  <si>
    <t>Другие вопросы в области жилищно-коммунального хозяйства</t>
  </si>
  <si>
    <t>27 0 01 00000</t>
  </si>
  <si>
    <t>Благоустройство</t>
  </si>
  <si>
    <t xml:space="preserve">"Приложение №10                               </t>
  </si>
  <si>
    <t>414</t>
  </si>
  <si>
    <t xml:space="preserve">Бюджетные инвестиции в объекты капитального строительства государственной (муниципальной) собственности </t>
  </si>
  <si>
    <t>27 0 01  10000</t>
  </si>
  <si>
    <t>27 0 01 10000</t>
  </si>
  <si>
    <t>14 0 01 14000</t>
  </si>
  <si>
    <t>,</t>
  </si>
  <si>
    <t>15 0 01 01200</t>
  </si>
  <si>
    <t>Муниципальная прграмма "Пожарная безопасность и защита населения, и территории Орджоникидзевского сельсовета от чрезвычайных ситуаций на 2021-2023г"</t>
  </si>
  <si>
    <t>Муниципальная программа «Меры по усилению борьбы с преступностью и профилактике правонарушений в муниципальном образовании на  2021-2023годы»</t>
  </si>
  <si>
    <t>Муниципальная программа "По поддержке деятельности граждан, общественных объединений участвующих в охране общественного порядка на рерритории Орджоникидзевского сельсовета на 2021-2023г"</t>
  </si>
  <si>
    <t>Муниципальная программа "Производственный контроль водоснабжения с.Орджоникидзевское колодцами общего пользования на 2021-2023г.г."</t>
  </si>
  <si>
    <t>Благоустройство парковой территории мемориального комплекса в селе Орджоникидзевское</t>
  </si>
  <si>
    <t xml:space="preserve">04 </t>
  </si>
  <si>
    <t>Муниципальная программа «Адресная социальная  поддержка нетрудоспособного населения и семей с детьми в 2021-2023 годы»</t>
  </si>
  <si>
    <t>Муниципальная программа  «Спорт, физкультура и здоровье 2021-2023 годы»</t>
  </si>
  <si>
    <t>Муниципальная программа "Пожарная безопасность и защита населения, и территории Орджоникидзевского сельсовета от чрезвычайных ситуаций на 2021-2023г"</t>
  </si>
  <si>
    <t>Муниципальная программа "Производственный контроль водоснабжения с.Орджоникидзевское колодцами общего пользования на 2021-2023г."</t>
  </si>
  <si>
    <t>Муниципальная программа «Адресная социальная  поддержка нетрудоспособного населения и семей с детьми в 2021-2023годы»</t>
  </si>
  <si>
    <t xml:space="preserve">"Приложение №1   </t>
  </si>
  <si>
    <t>(тыс.руб.)</t>
  </si>
  <si>
    <t>Код бюджетной  классификации</t>
  </si>
  <si>
    <t xml:space="preserve">                           Вид источников</t>
  </si>
  <si>
    <t xml:space="preserve">  Сумма</t>
  </si>
  <si>
    <t xml:space="preserve">012 01 00 00 00 00 0000 000 </t>
  </si>
  <si>
    <t>Источники внутреннего финансирования дефецитов бюджетов</t>
  </si>
  <si>
    <t>-</t>
  </si>
  <si>
    <t xml:space="preserve">012 01 02 00 00 00 0000 000 </t>
  </si>
  <si>
    <t>Кредиты кредитных организаций в валюте Российской Федерации</t>
  </si>
  <si>
    <t>012 01 02 00 00 00 0000 700</t>
  </si>
  <si>
    <t>012 01 02 00 00 10 0000 710</t>
  </si>
  <si>
    <t xml:space="preserve">012 01 02 00 00 00 0000 800     </t>
  </si>
  <si>
    <t>Погашение кредитов, представленных кредитными организациями в валюте Российской Федерации</t>
  </si>
  <si>
    <t>012 01 02 00 00 10 0000 810</t>
  </si>
  <si>
    <t>Погашение кредитов, полученных от  кредитных организаций  бюджетами поселений в валюте Российской Федерации</t>
  </si>
  <si>
    <t xml:space="preserve">012 01 03 01 00 00 0000 000 </t>
  </si>
  <si>
    <t xml:space="preserve">Бюджетные кредиты от других бюджетов бюджетной системы Российской Федерации </t>
  </si>
  <si>
    <t>012 01 03 01 00 00 0000 700</t>
  </si>
  <si>
    <t>012 01 03 01 00 10 0000 710</t>
  </si>
  <si>
    <t>012 01 03 01 00 00 0000 800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</si>
  <si>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</si>
  <si>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012 01 03 01 00 10 0000 810</t>
  </si>
  <si>
    <t>Погашение бюджетами поселений  кредитов от других бюджетов бюджетной системы Российской Федерации в валюте Российской Федерации</t>
  </si>
  <si>
    <t>012 01 05 00 00 00 0000 000</t>
  </si>
  <si>
    <t>Изменение остатков средств на счетах по учету средств бюджета</t>
  </si>
  <si>
    <t>012 01 05 00 00 00 0000 500</t>
  </si>
  <si>
    <t xml:space="preserve">Увеличение остатков средств бюджетов      </t>
  </si>
  <si>
    <t>012 01 05 02 00 00 0000 500</t>
  </si>
  <si>
    <t xml:space="preserve">Увеличение прочих остатков средств бюджетов      </t>
  </si>
  <si>
    <t>012 01 05 02 01 00 0000 510</t>
  </si>
  <si>
    <t xml:space="preserve">Увеличение прочих остатков денежных средств      бюджетов </t>
  </si>
  <si>
    <t>012 01 05 02 01 10 0000 510</t>
  </si>
  <si>
    <t xml:space="preserve">Увеличение прочих остатков денежных  средств бюджетов поселений     </t>
  </si>
  <si>
    <t>012 01 05 00 00 00 0000 600</t>
  </si>
  <si>
    <t xml:space="preserve">Уменьшение остатков средств бюджетов      </t>
  </si>
  <si>
    <t>012 01 05 02 00 00 0000 600</t>
  </si>
  <si>
    <t xml:space="preserve">Уменьшение прочих остатков средств бюджетов      </t>
  </si>
  <si>
    <t>012 01 05 02 01 00 0000 610</t>
  </si>
  <si>
    <t xml:space="preserve">Уменьшение прочих остатков денежных средств   бюджетов    </t>
  </si>
  <si>
    <t>012 01 05 02 01 10 0000 610</t>
  </si>
  <si>
    <t xml:space="preserve">Уменьшение прочих остатков денежных средств бюджетов поселений      </t>
  </si>
  <si>
    <t>Итого источников  финансирования дефицита</t>
  </si>
  <si>
    <t xml:space="preserve">Приложение №1           </t>
  </si>
  <si>
    <t>Обеспечение мер борьбы с терроризмом и экстремизмом</t>
  </si>
  <si>
    <t>Мероприятия направленные на профилактику терроризма и эстремизма</t>
  </si>
  <si>
    <t>17 0 00 00000</t>
  </si>
  <si>
    <t>17 0 01 00000</t>
  </si>
  <si>
    <t>17 0 01 16000</t>
  </si>
  <si>
    <t xml:space="preserve">"Приложение №8                               </t>
  </si>
  <si>
    <t>25 0 00 00000</t>
  </si>
  <si>
    <t xml:space="preserve">Организация водоснабжения населения в границах поселения с.Орджоникидзевского </t>
  </si>
  <si>
    <t>25 0 01 00000</t>
  </si>
  <si>
    <t>Мероприятия направленные на обеспечение водоснабжением населения с.Орджоникидзевского</t>
  </si>
  <si>
    <t>25 0 01 14100</t>
  </si>
  <si>
    <t>27 0 01 71200</t>
  </si>
  <si>
    <t>Источники  финансирования дефицита местного бюджета муниципального образования Орджоникидзевский  сельсовет на 2022 год</t>
  </si>
  <si>
    <t>на 2022год</t>
  </si>
  <si>
    <t>Получение кредитов от кредитных организаций в валюте Российской Федерации</t>
  </si>
  <si>
    <t>Получение кредитов от кредитных организаций бюджетами поселений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</si>
  <si>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</si>
  <si>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поселений  в валюте Российской Федерации</t>
  </si>
  <si>
    <t xml:space="preserve">Распределение бюджетных ассигнований по разделам, подразделам, целевым статьям и видам расходов , классификации  расходов местного бюджета муниципального образования Орджоникидзевский  сельсовет на 2022 год </t>
  </si>
  <si>
    <t>2022г</t>
  </si>
  <si>
    <t>40 1 00  S3450</t>
  </si>
  <si>
    <t>Предоставление широкополосного доступа к сети "Интернет"  Администрации Орджоникидзевского сельсовета</t>
  </si>
  <si>
    <t>40 1 00 S3450</t>
  </si>
  <si>
    <t>Осуществление первичного воинского учета органами местного самоуправления поселений, муниципальных и городских округов</t>
  </si>
  <si>
    <t xml:space="preserve">Защита населения и территории от чрезвычайных ситуаций природного и техногенного характера,  гражданская оборона </t>
  </si>
  <si>
    <t>Мероприятия по обеспечению первичных мер пожарной безопасности на 2022г</t>
  </si>
  <si>
    <t>Муниципальная программа «Профилактика терроризма и экстремизма на территории Орджоникидзевского сельсовета на  2021-2023годы»</t>
  </si>
  <si>
    <t>30 0 01 00000</t>
  </si>
  <si>
    <t xml:space="preserve">Муниципальная программа «Использование и охрана земель на территории Орджоникидзевского сельсовета на 2022-2024г» </t>
  </si>
  <si>
    <t>Организация и обеспечение использования и охраны земель на территории Орджоникидзевского сельсовета</t>
  </si>
  <si>
    <t>30 0 01 02300</t>
  </si>
  <si>
    <t>Мероприятия направленные на использование и охрану земель на территории Орджоникидзевского сельсовета</t>
  </si>
  <si>
    <t>24 0 01 00000</t>
  </si>
  <si>
    <t>Муниципальная программа "Бурение скважин для водоснабжения общего пользования с.Орджоникидзевское на 2022г."</t>
  </si>
  <si>
    <t>Муниципальная программа "Создание и обустройство Мемориального комплекса в селе Орджоникидзевское на 2022 г.»"</t>
  </si>
  <si>
    <t>Мероприятия направленные на подготовку празднования  77-й годовщины Победы в Великой Отечественной войне</t>
  </si>
  <si>
    <t>Иные закупки товаров, работ и услуг для обеспечения государственных (муниципальных )нужд</t>
  </si>
  <si>
    <t>Муниципальная программа «Энергосбережение и повышение энергоэффективности в муниципальном образовании Орджоникидзевский сельсовет  на 2021-2023г."</t>
  </si>
  <si>
    <t>06</t>
  </si>
  <si>
    <t>Охрана окружающей среды</t>
  </si>
  <si>
    <t>Другие вопросы в области окружающей среды</t>
  </si>
  <si>
    <t>28 0 00 00000</t>
  </si>
  <si>
    <t>28 0 01 00000</t>
  </si>
  <si>
    <t>Обеспечение ликвидации мест несанкционированного размещения твердых коммунальных отходов</t>
  </si>
  <si>
    <t>28 0 01 S3420</t>
  </si>
  <si>
    <t>Мероприятия направленные на ликвидацию мест несанкционированного размещения твердых коммунальных отходов</t>
  </si>
  <si>
    <t>Предоставление широкополосного доступа к сети "Интернет"  МКУ "Орджоникидзевский СДК"</t>
  </si>
  <si>
    <t>Осуществление государственных полномочий в сфере социальной поддержки работников муниципальных учреждений культуры,  работающих и проживающих в сельских населенных пунктах,в поселках городского типа на 2022 год</t>
  </si>
  <si>
    <t>к  решению  Совета депутатов Орджоникидзевского сельсовета  «О бюджете муниципального образования Орджоникидзевского сельсовета Орджоникидзевского района Республики Хакасия на 2022  и плановый период 2023 и 2024 годов" от 29.12.2021 года № 42</t>
  </si>
  <si>
    <t>Приложение №2</t>
  </si>
  <si>
    <t>О внесении изменений и дополнений в решение Совета депутатов Орджоникидзевского сельсовета от 29.12.2021 года № 42 «О бюджете муниципального образования Орджоникидзевского сельсовета Орджоникидзевского района Республики Хакасия на 2022  и плановый период 2023 и 2024 годов</t>
  </si>
  <si>
    <t xml:space="preserve">                      1.Внести в решение Совета депутатов Орджоникидзевского сельсовета Орджоникидзевского района Республики Хакасия от 29 декабря 2021 года № 42 «О бюджете муниципального образования Орджоникидзевского сельсовета Орджоникидзевского района Республики Хакасия на 2022  и плановый период 2023 и 2024 годов» следующие изменения и дополнения:</t>
  </si>
  <si>
    <t>Перечень муниципальных целевых программ, предусмотренных к финансированию из местного бюджета муниципального образования Орджоникидзевский сельсовет на 2022 год</t>
  </si>
  <si>
    <t>Расходов на 2022 год</t>
  </si>
  <si>
    <t>Муниципальная программа «Энергосбережение и повышение энергоэффективности в муниципальном образовании Орджоникидзевский сельсовет  на 2021-2034г."</t>
  </si>
  <si>
    <t>Муниципальная программа"Создание и обустройство Мемориального комплекса в селе Орджоникидзевское на 2022г»"</t>
  </si>
  <si>
    <t>15</t>
  </si>
  <si>
    <t>А.М. Бетехтин</t>
  </si>
  <si>
    <t>Ведомственная структура расходов местного бюджета муниципального образования Орджоникидзевский   сельсовет на 2022г</t>
  </si>
  <si>
    <t xml:space="preserve">Глава Орджоникидзевского сельсовета </t>
  </si>
  <si>
    <t>Приложение №3</t>
  </si>
  <si>
    <t>Муниципальная программа"Ликвидация мест несанкционированного размещения твердых коммунальных отходов на 2022г. с.Орджоникидзевское»"</t>
  </si>
  <si>
    <t xml:space="preserve">"Приложение №6                              </t>
  </si>
  <si>
    <t xml:space="preserve">Доходы местного  бюджета </t>
  </si>
  <si>
    <t>муниципального  образования Орджоникидзевский сельсовет   на 2022 год</t>
  </si>
  <si>
    <t>Код бюджетной</t>
  </si>
  <si>
    <t xml:space="preserve">                    Наименование доходов</t>
  </si>
  <si>
    <t>Сумма доходов на 2022 год</t>
  </si>
  <si>
    <t>классификации Российской Федерации</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</si>
  <si>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</si>
  <si>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</si>
  <si>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</si>
  <si>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</si>
  <si>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</si>
  <si>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</si>
  <si>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</si>
  <si>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</si>
  <si>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</si>
  <si>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</si>
  <si>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1 03 00000 00 0000 000</t>
  </si>
  <si>
    <t>НАЛОГ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</si>
  <si>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</si>
  <si>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</si>
  <si>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1 03 02231 01 0000 110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</si>
  <si>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</si>
  <si>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</si>
  <si>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</si>
  <si>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</si>
  <si>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</si>
  <si>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1 06 00000 00 0000 000</t>
  </si>
  <si>
    <t>НАЛОГИ НА ИМУЩЕСТВО</t>
  </si>
  <si>
    <t>1 06 01000 00 0000 110</t>
  </si>
  <si>
    <t>Налог на имущество физических лиц</t>
  </si>
  <si>
    <t>1 06 01030 10 0000 110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</si>
  <si>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</si>
  <si>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1 06 06000 00 0000 110</t>
  </si>
  <si>
    <t>ЗЕМЕЛЬНЫЙ НАЛОГ</t>
  </si>
  <si>
    <t>1 06 06030 00 0000 110</t>
  </si>
  <si>
    <t xml:space="preserve">Земельный налог с организаций </t>
  </si>
  <si>
    <t>1 06 06033 10 0000 110</t>
  </si>
  <si>
    <t>Земельный налог с организаций, обладающих земельным участком, расположенным в границах сельских поселений</t>
  </si>
  <si>
    <t>1 06 06040 00 0000 110</t>
  </si>
  <si>
    <t>Земельный налог с физических лиц</t>
  </si>
  <si>
    <t>1 06 06043 10 0000 110</t>
  </si>
  <si>
    <t>Земельный налог с физических лиц, обладающих земельным участком, расположенным в границах сельских поселений</t>
  </si>
  <si>
    <t>1 08 00000 00 0000 000</t>
  </si>
  <si>
    <t xml:space="preserve">ГОСУДАРСТВЕННАЯ ПОШЛИНА </t>
  </si>
  <si>
    <t>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</si>
  <si>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</si>
  <si>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</si>
  <si>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</si>
  <si>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2 00 00000 00 0000 000</t>
  </si>
  <si>
    <t>БЕЗВОЗМЕЗДНЫЕ ПОСТУПЛЕНИЯ</t>
  </si>
  <si>
    <t xml:space="preserve">2 02 00000 00 0000 000 </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</si>
  <si>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</si>
  <si>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</si>
  <si>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</si>
  <si>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2 02 16001 00 0000 150</t>
  </si>
  <si>
    <t>Дотации на выравнивание  бюджетной обеспеченности из бюджетов муниципальных районов, городских округов с внутригородским делением</t>
  </si>
  <si>
    <t>2 02 16001 10 0000 150</t>
  </si>
  <si>
    <t>Дотации бюджетам сельских поселений на выравнивание бюджетной обеспеченности из бюджетов муниципальных районов</t>
  </si>
  <si>
    <t>2 02 19999 00 0000 150</t>
  </si>
  <si>
    <t xml:space="preserve">Прочие дотации </t>
  </si>
  <si>
    <t>2 02 19999 10 0000 150</t>
  </si>
  <si>
    <t>Прочие дотации бюджетам сельских поселений</t>
  </si>
  <si>
    <t>2 02 02000 00 0000 150</t>
  </si>
  <si>
    <t>Субсидии бюджетам бюджетной системы Российской Федерации (межбюджетные субсидии)</t>
  </si>
  <si>
    <t>2 02 29999 00 0000 150</t>
  </si>
  <si>
    <t>Прочие субсидии</t>
  </si>
  <si>
    <t>2 02 29999 10 0000 150</t>
  </si>
  <si>
    <t>Прочие субсидии бюджетам сельских поселений</t>
  </si>
  <si>
    <t>2 02 30000 00 0000 150</t>
  </si>
  <si>
    <t>Субвенции бюджетам бюджетной системы Российской Федерации</t>
  </si>
  <si>
    <t>2 02 35118 00 0000 150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</si>
  <si>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</si>
  <si>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2 02 35118 10 0000 150</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</si>
  <si>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</si>
  <si>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2 02 35250 00 0000 150</t>
  </si>
  <si>
    <t>Субвенции бюджетам на оплату жилищно-коммунальных услуг отдельным категориям граждан</t>
  </si>
  <si>
    <t>2 02 35250 10 0000 150</t>
  </si>
  <si>
    <t>Субвенции бюджетам сельских поселений на оплату жилищно-коммунальных услуг отдельным категориям граждан</t>
  </si>
  <si>
    <t>2 02 30024 00 0000 150</t>
  </si>
  <si>
    <t>Субвенции на осуществление полномочий по определению перечня должностных лиц, уполномоченных составлять протоколы об административных правонарушениях</t>
  </si>
  <si>
    <t>2 02 30024 10 0000 150</t>
  </si>
  <si>
    <t>Субвенции бюджетам сельских поселений  на осуществление полномочий по определению перечня должностных лиц, уполномоченных составлять протоколы об административных правонарушениях</t>
  </si>
  <si>
    <t>2 02 40000 00 0000 150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</si>
  <si>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</si>
  <si>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</si>
  <si>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</si>
  <si>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2 02 40014 10 0000 150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</si>
  <si>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</si>
  <si>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2 02 49999 00 0000 150</t>
  </si>
  <si>
    <t>Прочие межбюджетные трансферты, передаваемые бюджетам</t>
  </si>
  <si>
    <t>2 02 49999 10 0000 150</t>
  </si>
  <si>
    <t>Прочие межбюджетные трансферты, передаваемые бюджетам сельских поселений</t>
  </si>
  <si>
    <t>ВСЕГО ДОХОДОВ</t>
  </si>
  <si>
    <t xml:space="preserve">                   1.1.Приложение 1 «Источники  финансирования дефицита местного бюджета муниципального образования Орджоникидзевский  сельсовет на 2022 год»  изложить в новой редакции согласно приложению 1 к настоящему решению. Источники  финансирования дефицита местного бюджета муниципального образования Орджоникидзевский  сельсовет на 2022  принять без изменения и утвердить в сумме 624337,00руб.;</t>
  </si>
  <si>
    <t>Приложение №4</t>
  </si>
  <si>
    <t>Приложение №5</t>
  </si>
  <si>
    <t xml:space="preserve">                   1.2.Приложение 6 «Доходы местного  бюджета муниципального  образования Орджоникидзевский сельсовет   на 2022 год» изложить в новой редакции согласно приложению 2 к настоящему решению. Доходы местного  бюджета муниципального  образования Орджоникидзевский сельсовет   на 2022 год  увеличить на 4 975 000,00 руб. и утвердить в сумме 17 332 482,00руб.;</t>
  </si>
  <si>
    <t xml:space="preserve">                   1.3.Приложение 8 «Распределение бюджетных ассигнований по разделам, подразделам, целевым статьям и видам расходов  классификации расходов  местного бюджета муниципального образования Орджоникидзевский сельсовет  на 2022год»  изложить в новой редакции согласно приложению 3  к настоящему решению. Расходы местного  бюджета муниципального  образования Орджоникидзевский сельсовет   на 2022 год увеличить на 4 975 000,00 руб. и утвердить в сумме  17 956 819,00 руб.;</t>
  </si>
  <si>
    <t xml:space="preserve">                   1.4.Приложение 10 «Ведомственная структура расходов местного бюджета муниципального образования  Орджоникидзевский сельсовет на 2022год»  изложить в новой редакции согласно приложению 4  к настоящему решению. Расходы местного  бюджета муниципального  образования Орджоникидзевский сельсовет   на 2022 год увеличть на  4 975 000,00 руб. и утвердить в сумме  17 956 819,00 руб.;</t>
  </si>
  <si>
    <t>2 02 15002 00 000 150</t>
  </si>
  <si>
    <t>Дотации на поддержку мер по обеспечению сбалансированности бюджетов</t>
  </si>
  <si>
    <t>2 02 15002 10 0000 150</t>
  </si>
  <si>
    <t>Дотации бюджетам сельских поселений на поддержку мер по обеспечению сбалансированности бюджетов</t>
  </si>
  <si>
    <t xml:space="preserve">                   1.5.Приложение 13 «Перечень муниципальных целевых программ, предусмотренных к финансированию из местного бюджета муниципального образования  Орджоникидзевский сельсовет на 2022год "»  изложить в новой редакции согласно приложению 5  к настоящему решению. Расходы местного  бюджета муниципального  образования Орджоникидзевский сельсовет на исполнение муниципальных целевых программ в 2022 году утвердить в сумме 5 975 278,13 руб.;  Лимиты на Муниципальную программу"Создание и обустройство Мемориального комплекса в селе Орджоникидзевское на 2022г»" уменьшить  на 60,00 руб. и принять в сумме 491 240,00руб. Лимиты на Муниципальную программу «Адресная социальная  поддержка нетрудоспособного населения и семей с детьми в 2021-2023годы»" увеличить на 129 400,00 руб. и принять в сумме 295 900,00руб .Муниципальную программу "Бурение скважин для водоснабжения общего пользования с.Орджоникидзевское на 2022г." исключить. Лимиты на муниципальную программу ""Ликвидация мест несанкционированного размещения твердых коммунальных отходов на 2022г. с. Орджоникидзевское»" увеличить  на 50 845,20 руб и принять 5 140 138,13 руб. Лимиты на муниципальную программу ""Муниципальная программа  «Спорт, физкультура и здоровье 2021-2023 годы» увеличить  на 9 000,00 руб и принять 10 000,00 руб.</t>
  </si>
  <si>
    <t>№63</t>
  </si>
  <si>
    <t>к  решению  Совета депутатов Орджоникидзевского сельсовета "О внесении изменений и дополнений в решение Совета депутатов Орджоникидзевского сельсовета от 29.12.2021 года № 42 «О бюджете муниципального образования Орджоникидзевского сельсовета Орджоникидзевского района Республики Хакасия на 2022  и плановый период 2023 и 2024 годов" от 30.01.2022г №63</t>
  </si>
  <si>
    <t>к  решению  Совета депутатов Орджоникидзевского сельсовета "О внесении изменений и дополнений в решение Совета депутатов Орджоникидзевского сельсовета от 29.12.2021 года № 42 «О бюджете муниципального образования Орджоникидзевского сельсовета Орджоникидзевского района Республики Хакасия на 2022  и плановый период 2023 и 2024 годов" от 30.11.2022г №63</t>
  </si>
  <si>
    <t>к  решению  Совета депутатов Орджоникидзевского сельсовета "О внесении изменений и дополнений в решение Совета депутатов Орджоникидзевского сельсовета от 29.12.2021 года № 42 «О бюджете муниципального образования Орджоникидзевского сельсовета Орджоникидзевского района Республики Хакасия на 2022  и плановый период 2023 и 2024 годов" от 30.11.2022г №63Орджоникидзевского сельсовета Орджоникидзевского района Республики Хакасия на 2022  и плановый период 2023 и 2024 годов" от 30.09.2022г №55</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</si>
</sst>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s>
  <fonts count="93">
    <font>
      <sz val="11"/>
      <color indexed="8"/>
      <name val="Calibri"/>
      <family val="2"/>
    </font>
    <font>
      <sz val="11"/>
      <color indexed="10"/>
      <name val="Calibri"/>
      <family val="2"/>
    </font>
    <font>
      <b/>
      <sz val="11"/>
      <color indexed="8"/>
      <name val="Calibri"/>
      <family val="2"/>
    </font>
    <font>
      <sz val="8"/>
      <name val="Calibri"/>
      <family val="2"/>
    </font>
    <font>
      <sz val="12"/>
      <color indexed="8"/>
      <name val="Calibri"/>
      <family val="2"/>
    </font>
    <font>
      <sz val="10"/>
      <name val="Arial Cyr"/>
      <family val="0"/>
    </font>
    <font>
      <sz val="12"/>
      <color indexed="8"/>
      <name val="Times New Roman"/>
      <family val="1"/>
    </font>
    <font>
      <b/>
      <sz val="12"/>
      <color indexed="8"/>
      <name val="Times New Roman"/>
      <family val="1"/>
    </font>
    <font>
      <b/>
      <sz val="14"/>
      <color indexed="8"/>
      <name val="Times New Roman"/>
      <family val="1"/>
    </font>
    <font>
      <sz val="14"/>
      <color indexed="8"/>
      <name val="Calibri"/>
      <family val="2"/>
    </font>
    <font>
      <sz val="14"/>
      <color indexed="8"/>
      <name val="Times New Roman"/>
      <family val="1"/>
    </font>
    <font>
      <sz val="14"/>
      <color indexed="10"/>
      <name val="Times New Roman"/>
      <family val="1"/>
    </font>
    <font>
      <sz val="11"/>
      <color indexed="8"/>
      <name val="Times New Roman"/>
      <family val="1"/>
    </font>
    <font>
      <b/>
      <sz val="11"/>
      <color indexed="8"/>
      <name val="Times New Roman"/>
      <family val="1"/>
    </font>
    <font>
      <sz val="13"/>
      <color indexed="8"/>
      <name val="Times New Roman"/>
      <family val="1"/>
    </font>
    <font>
      <sz val="11"/>
      <color indexed="40"/>
      <name val="Calibri"/>
      <family val="2"/>
    </font>
    <font>
      <i/>
      <sz val="11"/>
      <color indexed="40"/>
      <name val="Calibri"/>
      <family val="2"/>
    </font>
    <font>
      <sz val="11"/>
      <name val="Times New Roman"/>
      <family val="1"/>
    </font>
    <font>
      <sz val="10"/>
      <name val="Arial"/>
      <family val="2"/>
    </font>
    <font>
      <b/>
      <sz val="11"/>
      <name val="Times New Roman"/>
      <family val="1"/>
    </font>
    <font>
      <b/>
      <sz val="10"/>
      <name val="Arial"/>
      <family val="2"/>
    </font>
    <font>
      <i/>
      <sz val="10"/>
      <color indexed="17"/>
      <name val="Arial"/>
      <family val="2"/>
    </font>
    <font>
      <i/>
      <sz val="11"/>
      <color indexed="8"/>
      <name val="Times New Roman"/>
      <family val="1"/>
    </font>
    <font>
      <b/>
      <i/>
      <sz val="11"/>
      <color indexed="40"/>
      <name val="Calibri"/>
      <family val="2"/>
    </font>
    <font>
      <sz val="11"/>
      <color indexed="9"/>
      <name val="Calibri"/>
      <family val="2"/>
    </font>
    <font>
      <sz val="8"/>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9"/>
      <color indexed="8"/>
      <name val="Arial"/>
      <family val="2"/>
    </font>
    <font>
      <sz val="11"/>
      <color indexed="30"/>
      <name val="Calibri"/>
      <family val="2"/>
    </font>
    <font>
      <b/>
      <sz val="11"/>
      <color indexed="30"/>
      <name val="Calibri"/>
      <family val="2"/>
    </font>
    <font>
      <b/>
      <sz val="13"/>
      <color indexed="8"/>
      <name val="Times New Roman"/>
      <family val="1"/>
    </font>
    <font>
      <b/>
      <sz val="12"/>
      <color indexed="8"/>
      <name val="Calibri"/>
      <family val="2"/>
    </font>
    <font>
      <b/>
      <sz val="14"/>
      <color indexed="8"/>
      <name val="Calibri"/>
      <family val="2"/>
    </font>
    <font>
      <b/>
      <sz val="10"/>
      <color indexed="8"/>
      <name val="Arial"/>
      <family val="2"/>
    </font>
    <font>
      <i/>
      <sz val="10"/>
      <color indexed="8"/>
      <name val="Arial"/>
      <family val="2"/>
    </font>
    <font>
      <sz val="10"/>
      <color indexed="8"/>
      <name val="Arial"/>
      <family val="2"/>
    </font>
    <font>
      <b/>
      <i/>
      <sz val="10"/>
      <color indexed="8"/>
      <name val="Arial"/>
      <family val="2"/>
    </font>
    <font>
      <b/>
      <sz val="11"/>
      <color indexed="8"/>
      <name val="Arial"/>
      <family val="2"/>
    </font>
    <font>
      <b/>
      <sz val="12"/>
      <color indexed="10"/>
      <name val="Times New Roman"/>
      <family val="1"/>
    </font>
    <font>
      <b/>
      <sz val="11"/>
      <color indexed="10"/>
      <name val="Calibri"/>
      <family val="2"/>
    </font>
    <font>
      <b/>
      <sz val="11"/>
      <color indexed="10"/>
      <name val="Times New Roman"/>
      <family val="1"/>
    </font>
    <font>
      <sz val="11"/>
      <color theme="1"/>
      <name val="Calibri"/>
      <family val="2"/>
    </font>
    <font>
      <sz val="11"/>
      <color theme="0"/>
      <name val="Calibri"/>
      <family val="2"/>
    </font>
    <font>
      <sz val="8"/>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b/>
      <sz val="11"/>
      <color theme="1"/>
      <name val="Times New Roman"/>
      <family val="1"/>
    </font>
    <font>
      <sz val="11"/>
      <color theme="1"/>
      <name val="Times New Roman"/>
      <family val="1"/>
    </font>
    <font>
      <sz val="9"/>
      <color theme="1"/>
      <name val="Arial"/>
      <family val="2"/>
    </font>
    <font>
      <sz val="14"/>
      <color theme="1"/>
      <name val="Times New Roman"/>
      <family val="1"/>
    </font>
    <font>
      <sz val="11"/>
      <color rgb="FF0070C0"/>
      <name val="Calibri"/>
      <family val="2"/>
    </font>
    <font>
      <b/>
      <sz val="11"/>
      <color rgb="FF0070C0"/>
      <name val="Calibri"/>
      <family val="2"/>
    </font>
    <font>
      <b/>
      <sz val="14"/>
      <color theme="1"/>
      <name val="Times New Roman"/>
      <family val="1"/>
    </font>
    <font>
      <b/>
      <sz val="13"/>
      <color theme="1"/>
      <name val="Times New Roman"/>
      <family val="1"/>
    </font>
    <font>
      <b/>
      <sz val="12"/>
      <color theme="1"/>
      <name val="Calibri"/>
      <family val="2"/>
    </font>
    <font>
      <b/>
      <sz val="14"/>
      <color theme="1"/>
      <name val="Calibri"/>
      <family val="2"/>
    </font>
    <font>
      <sz val="12"/>
      <color theme="1"/>
      <name val="Calibri"/>
      <family val="2"/>
    </font>
    <font>
      <b/>
      <sz val="10"/>
      <color theme="1"/>
      <name val="Arial"/>
      <family val="2"/>
    </font>
    <font>
      <i/>
      <sz val="11"/>
      <color theme="1"/>
      <name val="Times New Roman"/>
      <family val="1"/>
    </font>
    <font>
      <i/>
      <sz val="10"/>
      <color theme="1"/>
      <name val="Arial"/>
      <family val="2"/>
    </font>
    <font>
      <sz val="10"/>
      <color theme="1"/>
      <name val="Arial"/>
      <family val="2"/>
    </font>
    <font>
      <b/>
      <i/>
      <sz val="10"/>
      <color theme="1"/>
      <name val="Arial"/>
      <family val="2"/>
    </font>
    <font>
      <b/>
      <sz val="11"/>
      <color theme="1"/>
      <name val="Arial"/>
      <family val="2"/>
    </font>
    <font>
      <b/>
      <sz val="12"/>
      <color rgb="FFFF0000"/>
      <name val="Times New Roman"/>
      <family val="1"/>
    </font>
    <font>
      <b/>
      <sz val="11"/>
      <color rgb="FFFF0000"/>
      <name val="Calibri"/>
      <family val="2"/>
    </font>
    <font>
      <b/>
      <sz val="11"/>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7">
    <border>
      <left/>
      <right/>
      <top/>
      <bottom/>
      <diagonal/>
    </border>
    <border>
      <left style="thin">
        <color rgb="FF000000"/>
      </left>
      <right style="medium">
        <color rgb="FF000000"/>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medium"/>
      <bottom style="thin"/>
    </border>
    <border>
      <left style="thin"/>
      <right style="medium"/>
      <top style="thin"/>
      <bottom/>
    </border>
    <border>
      <left style="thin"/>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bottom style="thin"/>
    </border>
    <border>
      <left style="thin"/>
      <right style="medium"/>
      <top/>
      <bottom style="thin"/>
    </border>
    <border>
      <left style="medium"/>
      <right style="thin"/>
      <top style="thin"/>
      <bottom style="medium"/>
    </border>
    <border>
      <left/>
      <right style="medium"/>
      <top style="medium"/>
      <bottom/>
    </border>
    <border>
      <left style="medium"/>
      <right style="medium"/>
      <top/>
      <bottom style="medium"/>
    </border>
    <border>
      <left/>
      <right style="medium"/>
      <top/>
      <bottom style="medium"/>
    </border>
    <border>
      <left style="medium"/>
      <right style="thin"/>
      <top style="thin"/>
      <bottom/>
    </border>
    <border>
      <left style="medium"/>
      <right style="thin"/>
      <top style="medium"/>
      <bottom style="thin"/>
    </border>
    <border>
      <left style="thin"/>
      <right style="thin"/>
      <top style="thin"/>
      <bottom/>
    </border>
    <border>
      <left style="medium"/>
      <right style="thin"/>
      <top/>
      <bottom style="thin"/>
    </border>
    <border>
      <left style="thin"/>
      <right>
        <color indexed="63"/>
      </right>
      <top style="thin"/>
      <bottom/>
    </border>
    <border>
      <left style="medium"/>
      <right style="thin"/>
      <top/>
      <bottom style="medium"/>
    </border>
    <border>
      <left style="thin"/>
      <right style="thin"/>
      <top>
        <color indexed="63"/>
      </top>
      <bottom style="medium"/>
    </border>
    <border>
      <left style="thin"/>
      <right style="medium"/>
      <top/>
      <bottom style="medium"/>
    </border>
    <border>
      <left style="medium"/>
      <right style="thin"/>
      <top style="medium"/>
      <bottom>
        <color indexed="63"/>
      </bottom>
    </border>
    <border>
      <left style="medium"/>
      <right/>
      <top style="medium"/>
      <bottom style="medium"/>
    </border>
    <border>
      <left/>
      <right style="medium"/>
      <top style="medium"/>
      <bottom style="medium"/>
    </border>
    <border>
      <left style="medium"/>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1">
      <alignment horizontal="left" wrapText="1" indent="2"/>
      <protection/>
    </xf>
    <xf numFmtId="0" fontId="55" fillId="0" borderId="1">
      <alignment horizontal="left" wrapText="1" indent="2"/>
      <protection/>
    </xf>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6" fillId="26" borderId="2" applyNumberFormat="0" applyAlignment="0" applyProtection="0"/>
    <xf numFmtId="0" fontId="57" fillId="27" borderId="3" applyNumberFormat="0" applyAlignment="0" applyProtection="0"/>
    <xf numFmtId="0" fontId="58" fillId="2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4" applyNumberFormat="0" applyFill="0" applyAlignment="0" applyProtection="0"/>
    <xf numFmtId="0" fontId="60" fillId="0" borderId="5" applyNumberFormat="0" applyFill="0" applyAlignment="0" applyProtection="0"/>
    <xf numFmtId="0" fontId="61" fillId="0" borderId="6" applyNumberFormat="0" applyFill="0" applyAlignment="0" applyProtection="0"/>
    <xf numFmtId="0" fontId="61" fillId="0" borderId="0" applyNumberFormat="0" applyFill="0" applyBorder="0" applyAlignment="0" applyProtection="0"/>
    <xf numFmtId="0" fontId="62" fillId="0" borderId="7" applyNumberFormat="0" applyFill="0" applyAlignment="0" applyProtection="0"/>
    <xf numFmtId="0" fontId="63" fillId="28" borderId="8"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5" fillId="0" borderId="0">
      <alignment/>
      <protection/>
    </xf>
    <xf numFmtId="0" fontId="66" fillId="30" borderId="0" applyNumberFormat="0" applyBorder="0" applyAlignment="0" applyProtection="0"/>
    <xf numFmtId="0" fontId="67"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68" fillId="0" borderId="10" applyNumberFormat="0" applyFill="0" applyAlignment="0" applyProtection="0"/>
    <xf numFmtId="0" fontId="6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0" fillId="32" borderId="0" applyNumberFormat="0" applyBorder="0" applyAlignment="0" applyProtection="0"/>
  </cellStyleXfs>
  <cellXfs count="233">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Alignment="1">
      <alignment wrapText="1"/>
    </xf>
    <xf numFmtId="0" fontId="2" fillId="0" borderId="0" xfId="0" applyFont="1" applyAlignment="1">
      <alignment/>
    </xf>
    <xf numFmtId="0" fontId="0" fillId="0" borderId="0" xfId="0" applyAlignment="1">
      <alignment vertical="center"/>
    </xf>
    <xf numFmtId="49" fontId="71" fillId="0" borderId="11" xfId="0" applyNumberFormat="1" applyFont="1" applyFill="1" applyBorder="1" applyAlignment="1">
      <alignment horizontal="center" vertical="center" wrapText="1"/>
    </xf>
    <xf numFmtId="49" fontId="72" fillId="0" borderId="11" xfId="0" applyNumberFormat="1" applyFont="1" applyFill="1" applyBorder="1" applyAlignment="1">
      <alignment horizontal="center" vertical="center" wrapText="1"/>
    </xf>
    <xf numFmtId="49" fontId="73" fillId="0" borderId="11" xfId="0" applyNumberFormat="1" applyFont="1" applyFill="1" applyBorder="1" applyAlignment="1">
      <alignment horizontal="center" vertical="center" wrapText="1"/>
    </xf>
    <xf numFmtId="49" fontId="74" fillId="0" borderId="11" xfId="0" applyNumberFormat="1" applyFont="1" applyFill="1" applyBorder="1" applyAlignment="1">
      <alignment horizontal="center" vertical="center" wrapText="1"/>
    </xf>
    <xf numFmtId="0" fontId="0" fillId="0" borderId="0" xfId="0" applyFill="1" applyAlignment="1">
      <alignment/>
    </xf>
    <xf numFmtId="0" fontId="53" fillId="0" borderId="0" xfId="0" applyFont="1" applyFill="1" applyAlignment="1">
      <alignment/>
    </xf>
    <xf numFmtId="0" fontId="53" fillId="0" borderId="0" xfId="0" applyFont="1" applyFill="1" applyAlignment="1">
      <alignment horizontal="center" vertical="center"/>
    </xf>
    <xf numFmtId="0" fontId="6" fillId="0" borderId="0" xfId="0" applyFont="1" applyAlignment="1">
      <alignment/>
    </xf>
    <xf numFmtId="0" fontId="6" fillId="0" borderId="0" xfId="0" applyFont="1" applyAlignment="1">
      <alignment horizontal="right"/>
    </xf>
    <xf numFmtId="0" fontId="4" fillId="0" borderId="0" xfId="0" applyFont="1" applyAlignment="1">
      <alignment wrapText="1"/>
    </xf>
    <xf numFmtId="0" fontId="9" fillId="0" borderId="0" xfId="0" applyFont="1" applyAlignment="1">
      <alignment/>
    </xf>
    <xf numFmtId="0" fontId="10" fillId="0" borderId="0" xfId="0" applyFont="1" applyAlignment="1">
      <alignment horizontal="center"/>
    </xf>
    <xf numFmtId="0" fontId="8" fillId="0" borderId="0" xfId="0" applyFont="1" applyAlignment="1">
      <alignment horizontal="center"/>
    </xf>
    <xf numFmtId="0" fontId="10" fillId="0" borderId="0" xfId="0" applyFont="1" applyAlignment="1">
      <alignment/>
    </xf>
    <xf numFmtId="0" fontId="11" fillId="0" borderId="0" xfId="0" applyFont="1" applyAlignment="1">
      <alignment horizontal="center"/>
    </xf>
    <xf numFmtId="49" fontId="73" fillId="0" borderId="11" xfId="0" applyNumberFormat="1" applyFont="1" applyFill="1" applyBorder="1" applyAlignment="1">
      <alignment horizontal="left" vertical="center" wrapText="1"/>
    </xf>
    <xf numFmtId="4" fontId="72" fillId="0" borderId="12" xfId="0" applyNumberFormat="1" applyFont="1" applyFill="1" applyBorder="1" applyAlignment="1">
      <alignment horizontal="center" vertical="center" wrapText="1"/>
    </xf>
    <xf numFmtId="4" fontId="72" fillId="0" borderId="13" xfId="0" applyNumberFormat="1" applyFont="1" applyFill="1" applyBorder="1" applyAlignment="1">
      <alignment horizontal="center" vertical="center" wrapText="1"/>
    </xf>
    <xf numFmtId="49" fontId="71" fillId="0" borderId="14" xfId="0" applyNumberFormat="1" applyFont="1" applyFill="1" applyBorder="1" applyAlignment="1">
      <alignment horizontal="center" vertical="center" wrapText="1"/>
    </xf>
    <xf numFmtId="4" fontId="71" fillId="0" borderId="12" xfId="0" applyNumberFormat="1" applyFont="1" applyFill="1" applyBorder="1" applyAlignment="1">
      <alignment horizontal="center" vertical="center" wrapText="1"/>
    </xf>
    <xf numFmtId="0" fontId="71" fillId="0" borderId="15" xfId="0" applyFont="1" applyFill="1" applyBorder="1" applyAlignment="1">
      <alignment horizontal="left" vertical="top" wrapText="1"/>
    </xf>
    <xf numFmtId="4" fontId="71" fillId="0" borderId="16" xfId="0" applyNumberFormat="1" applyFont="1" applyFill="1" applyBorder="1" applyAlignment="1">
      <alignment horizontal="center" vertical="center" wrapText="1"/>
    </xf>
    <xf numFmtId="0" fontId="72" fillId="0" borderId="15" xfId="0" applyFont="1" applyFill="1" applyBorder="1" applyAlignment="1">
      <alignment horizontal="left" vertical="top" wrapText="1"/>
    </xf>
    <xf numFmtId="4" fontId="72" fillId="0" borderId="16" xfId="0" applyNumberFormat="1" applyFont="1" applyFill="1" applyBorder="1" applyAlignment="1">
      <alignment horizontal="center" vertical="center" wrapText="1"/>
    </xf>
    <xf numFmtId="49" fontId="72" fillId="0" borderId="17" xfId="0" applyNumberFormat="1" applyFont="1" applyFill="1" applyBorder="1" applyAlignment="1">
      <alignment horizontal="center" vertical="center" wrapText="1"/>
    </xf>
    <xf numFmtId="4" fontId="72" fillId="0" borderId="18" xfId="0" applyNumberFormat="1" applyFont="1" applyFill="1" applyBorder="1" applyAlignment="1">
      <alignment horizontal="center" vertical="center" wrapText="1"/>
    </xf>
    <xf numFmtId="49" fontId="71" fillId="0" borderId="19" xfId="0" applyNumberFormat="1" applyFont="1" applyFill="1" applyBorder="1" applyAlignment="1">
      <alignment horizontal="center" vertical="center" wrapText="1"/>
    </xf>
    <xf numFmtId="49" fontId="72" fillId="0" borderId="19" xfId="0" applyNumberFormat="1" applyFont="1" applyFill="1" applyBorder="1" applyAlignment="1">
      <alignment horizontal="center" vertical="center" wrapText="1"/>
    </xf>
    <xf numFmtId="4" fontId="71" fillId="0" borderId="20" xfId="0" applyNumberFormat="1" applyFont="1" applyFill="1" applyBorder="1" applyAlignment="1">
      <alignment horizontal="center" vertical="center" wrapText="1"/>
    </xf>
    <xf numFmtId="0" fontId="0" fillId="0" borderId="0" xfId="0" applyAlignment="1">
      <alignment horizontal="center" vertical="center"/>
    </xf>
    <xf numFmtId="0" fontId="12" fillId="0" borderId="0" xfId="0" applyFont="1" applyFill="1" applyAlignment="1">
      <alignment wrapText="1"/>
    </xf>
    <xf numFmtId="49" fontId="75" fillId="0" borderId="0" xfId="0" applyNumberFormat="1" applyFont="1" applyFill="1" applyAlignment="1">
      <alignment vertical="center" wrapText="1"/>
    </xf>
    <xf numFmtId="0" fontId="53" fillId="0" borderId="0" xfId="0" applyFont="1" applyFill="1" applyAlignment="1">
      <alignment/>
    </xf>
    <xf numFmtId="0" fontId="73" fillId="0" borderId="15" xfId="0" applyFont="1" applyFill="1" applyBorder="1" applyAlignment="1">
      <alignment vertical="top" wrapText="1"/>
    </xf>
    <xf numFmtId="4" fontId="53" fillId="0" borderId="0" xfId="0" applyNumberFormat="1" applyFont="1" applyFill="1" applyAlignment="1">
      <alignment horizontal="center" vertical="center"/>
    </xf>
    <xf numFmtId="49" fontId="76" fillId="0" borderId="11" xfId="0" applyNumberFormat="1" applyFont="1" applyFill="1" applyBorder="1" applyAlignment="1">
      <alignment horizontal="center" vertical="center" wrapText="1"/>
    </xf>
    <xf numFmtId="0" fontId="53" fillId="0" borderId="0" xfId="0" applyFont="1" applyFill="1" applyAlignment="1">
      <alignment horizontal="left" vertical="top"/>
    </xf>
    <xf numFmtId="0" fontId="62" fillId="0" borderId="15" xfId="0" applyFont="1" applyFill="1" applyBorder="1" applyAlignment="1">
      <alignment horizontal="left" vertical="top" wrapText="1"/>
    </xf>
    <xf numFmtId="0" fontId="73" fillId="0" borderId="15" xfId="0" applyFont="1" applyFill="1" applyBorder="1" applyAlignment="1">
      <alignment horizontal="left" vertical="top" wrapText="1"/>
    </xf>
    <xf numFmtId="49" fontId="53" fillId="0" borderId="21" xfId="0" applyNumberFormat="1" applyFont="1" applyFill="1" applyBorder="1" applyAlignment="1">
      <alignment horizontal="left" vertical="top" wrapText="1"/>
    </xf>
    <xf numFmtId="0" fontId="73" fillId="0" borderId="15" xfId="54" applyFont="1" applyFill="1" applyBorder="1" applyAlignment="1">
      <alignment horizontal="left" vertical="top" wrapText="1"/>
      <protection/>
    </xf>
    <xf numFmtId="49" fontId="62" fillId="0" borderId="15" xfId="0" applyNumberFormat="1" applyFont="1" applyFill="1" applyBorder="1" applyAlignment="1">
      <alignment horizontal="left" vertical="top" wrapText="1"/>
    </xf>
    <xf numFmtId="49" fontId="73" fillId="0" borderId="15" xfId="0" applyNumberFormat="1" applyFont="1" applyFill="1" applyBorder="1" applyAlignment="1">
      <alignment vertical="top" wrapText="1"/>
    </xf>
    <xf numFmtId="49" fontId="53" fillId="0" borderId="15" xfId="0" applyNumberFormat="1" applyFont="1" applyFill="1" applyBorder="1" applyAlignment="1">
      <alignment horizontal="left" vertical="top" wrapText="1"/>
    </xf>
    <xf numFmtId="0" fontId="77" fillId="0" borderId="0" xfId="0" applyFont="1" applyAlignment="1">
      <alignment/>
    </xf>
    <xf numFmtId="0" fontId="78" fillId="0" borderId="0" xfId="0" applyFont="1" applyAlignment="1">
      <alignment/>
    </xf>
    <xf numFmtId="0" fontId="72" fillId="0" borderId="0" xfId="0" applyFont="1" applyAlignment="1">
      <alignment wrapText="1"/>
    </xf>
    <xf numFmtId="0" fontId="76" fillId="0" borderId="0" xfId="0" applyFont="1" applyAlignment="1">
      <alignment horizontal="left"/>
    </xf>
    <xf numFmtId="0" fontId="53" fillId="0" borderId="0" xfId="0" applyFont="1" applyAlignment="1">
      <alignment horizontal="center" vertical="center"/>
    </xf>
    <xf numFmtId="0" fontId="0" fillId="0" borderId="0" xfId="0" applyFill="1" applyAlignment="1">
      <alignment horizontal="left" vertical="center"/>
    </xf>
    <xf numFmtId="49" fontId="53" fillId="0" borderId="11" xfId="0" applyNumberFormat="1" applyFont="1" applyFill="1" applyBorder="1" applyAlignment="1">
      <alignment horizontal="center" vertical="center" wrapText="1"/>
    </xf>
    <xf numFmtId="49" fontId="74" fillId="0" borderId="11" xfId="0" applyNumberFormat="1" applyFont="1" applyFill="1" applyBorder="1" applyAlignment="1">
      <alignment horizontal="left" vertical="center" wrapText="1"/>
    </xf>
    <xf numFmtId="0" fontId="53" fillId="0" borderId="0" xfId="0" applyFont="1" applyAlignment="1">
      <alignment/>
    </xf>
    <xf numFmtId="0" fontId="74" fillId="0" borderId="0" xfId="0" applyFont="1" applyFill="1" applyAlignment="1">
      <alignment wrapText="1"/>
    </xf>
    <xf numFmtId="0" fontId="62" fillId="0" borderId="0" xfId="0" applyFont="1" applyAlignment="1">
      <alignment/>
    </xf>
    <xf numFmtId="0" fontId="0" fillId="0" borderId="0" xfId="0" applyAlignment="1">
      <alignment vertical="top"/>
    </xf>
    <xf numFmtId="0" fontId="0" fillId="0" borderId="0" xfId="0" applyAlignment="1">
      <alignment horizontal="left" vertical="center"/>
    </xf>
    <xf numFmtId="173" fontId="0" fillId="0" borderId="0" xfId="0" applyNumberFormat="1" applyAlignment="1">
      <alignment horizontal="center"/>
    </xf>
    <xf numFmtId="173" fontId="12" fillId="0" borderId="22" xfId="0" applyNumberFormat="1" applyFont="1" applyBorder="1" applyAlignment="1">
      <alignment horizontal="center" vertical="top" wrapText="1"/>
    </xf>
    <xf numFmtId="0" fontId="12" fillId="0" borderId="23" xfId="0" applyFont="1" applyBorder="1" applyAlignment="1">
      <alignment horizontal="center" vertical="center" wrapText="1"/>
    </xf>
    <xf numFmtId="173" fontId="12" fillId="0" borderId="24" xfId="0" applyNumberFormat="1" applyFont="1" applyBorder="1" applyAlignment="1">
      <alignment horizontal="center" vertical="top" wrapText="1"/>
    </xf>
    <xf numFmtId="0" fontId="13" fillId="0" borderId="23" xfId="0" applyFont="1" applyBorder="1" applyAlignment="1">
      <alignment horizontal="center" vertical="center" wrapText="1"/>
    </xf>
    <xf numFmtId="0" fontId="13" fillId="0" borderId="24" xfId="0" applyFont="1" applyBorder="1" applyAlignment="1">
      <alignment horizontal="left" vertical="center" wrapText="1"/>
    </xf>
    <xf numFmtId="173" fontId="13" fillId="0" borderId="24" xfId="0" applyNumberFormat="1" applyFont="1" applyBorder="1" applyAlignment="1">
      <alignment horizontal="center" vertical="top" wrapText="1"/>
    </xf>
    <xf numFmtId="0" fontId="12" fillId="0" borderId="24" xfId="0" applyFont="1" applyBorder="1" applyAlignment="1">
      <alignment horizontal="left" vertical="center" wrapText="1"/>
    </xf>
    <xf numFmtId="0" fontId="53" fillId="0" borderId="0" xfId="0" applyFont="1" applyFill="1" applyAlignment="1">
      <alignment horizontal="left" vertical="center"/>
    </xf>
    <xf numFmtId="49" fontId="53" fillId="0" borderId="25" xfId="0" applyNumberFormat="1" applyFont="1" applyFill="1" applyBorder="1" applyAlignment="1">
      <alignment horizontal="left" vertical="top" wrapText="1"/>
    </xf>
    <xf numFmtId="172" fontId="13" fillId="0" borderId="24" xfId="0" applyNumberFormat="1" applyFont="1" applyBorder="1" applyAlignment="1">
      <alignment horizontal="center" vertical="top" wrapText="1"/>
    </xf>
    <xf numFmtId="172" fontId="12" fillId="0" borderId="24" xfId="0" applyNumberFormat="1" applyFont="1" applyBorder="1" applyAlignment="1">
      <alignment horizontal="center" vertical="top" wrapText="1"/>
    </xf>
    <xf numFmtId="0" fontId="53" fillId="0" borderId="0" xfId="0" applyFont="1" applyFill="1" applyAlignment="1">
      <alignment horizontal="right"/>
    </xf>
    <xf numFmtId="0" fontId="71" fillId="0" borderId="17" xfId="0" applyFont="1" applyFill="1" applyBorder="1" applyAlignment="1">
      <alignment horizontal="center" vertical="center" wrapText="1"/>
    </xf>
    <xf numFmtId="49" fontId="53" fillId="0" borderId="11" xfId="0" applyNumberFormat="1" applyFont="1" applyFill="1" applyBorder="1" applyAlignment="1">
      <alignment horizontal="center" vertical="center"/>
    </xf>
    <xf numFmtId="0" fontId="72" fillId="0" borderId="26" xfId="0" applyFont="1" applyFill="1" applyBorder="1" applyAlignment="1">
      <alignment horizontal="center" wrapText="1"/>
    </xf>
    <xf numFmtId="0" fontId="72" fillId="0" borderId="15" xfId="0" applyFont="1" applyFill="1" applyBorder="1" applyAlignment="1">
      <alignment wrapText="1"/>
    </xf>
    <xf numFmtId="0" fontId="53" fillId="0" borderId="15" xfId="0" applyFont="1" applyFill="1" applyBorder="1" applyAlignment="1">
      <alignment horizontal="center" wrapText="1"/>
    </xf>
    <xf numFmtId="0" fontId="79" fillId="0" borderId="15" xfId="0" applyFont="1" applyFill="1" applyBorder="1" applyAlignment="1">
      <alignment horizontal="center" vertical="top" wrapText="1"/>
    </xf>
    <xf numFmtId="0" fontId="74" fillId="0" borderId="15" xfId="0" applyFont="1" applyFill="1" applyBorder="1" applyAlignment="1">
      <alignment vertical="top" wrapText="1"/>
    </xf>
    <xf numFmtId="0" fontId="72" fillId="0" borderId="15" xfId="0" applyFont="1" applyFill="1" applyBorder="1" applyAlignment="1">
      <alignment vertical="top" wrapText="1"/>
    </xf>
    <xf numFmtId="0" fontId="71" fillId="0" borderId="15" xfId="0" applyFont="1" applyFill="1" applyBorder="1" applyAlignment="1">
      <alignment vertical="top" wrapText="1"/>
    </xf>
    <xf numFmtId="0" fontId="79" fillId="0" borderId="15" xfId="0" applyFont="1" applyFill="1" applyBorder="1" applyAlignment="1">
      <alignment vertical="top" wrapText="1"/>
    </xf>
    <xf numFmtId="0" fontId="80" fillId="0" borderId="15" xfId="0" applyFont="1" applyFill="1" applyBorder="1" applyAlignment="1">
      <alignment vertical="top" wrapText="1"/>
    </xf>
    <xf numFmtId="49" fontId="62" fillId="0" borderId="15" xfId="0" applyNumberFormat="1" applyFont="1" applyFill="1" applyBorder="1" applyAlignment="1">
      <alignment wrapText="1"/>
    </xf>
    <xf numFmtId="0" fontId="73" fillId="0" borderId="15" xfId="0" applyFont="1" applyFill="1" applyBorder="1" applyAlignment="1">
      <alignment vertical="center" wrapText="1"/>
    </xf>
    <xf numFmtId="0" fontId="74" fillId="0" borderId="15" xfId="0" applyFont="1" applyFill="1" applyBorder="1" applyAlignment="1">
      <alignment vertical="center" wrapText="1"/>
    </xf>
    <xf numFmtId="0" fontId="62" fillId="0" borderId="15" xfId="0" applyFont="1" applyFill="1" applyBorder="1" applyAlignment="1">
      <alignment wrapText="1"/>
    </xf>
    <xf numFmtId="0" fontId="62" fillId="0" borderId="15" xfId="0" applyFont="1" applyFill="1" applyBorder="1" applyAlignment="1">
      <alignment vertical="center" wrapText="1"/>
    </xf>
    <xf numFmtId="49" fontId="81" fillId="0" borderId="15" xfId="0" applyNumberFormat="1" applyFont="1" applyFill="1" applyBorder="1" applyAlignment="1">
      <alignment wrapText="1"/>
    </xf>
    <xf numFmtId="0" fontId="71" fillId="0" borderId="15" xfId="0" applyFont="1" applyFill="1" applyBorder="1" applyAlignment="1">
      <alignment vertical="center" wrapText="1"/>
    </xf>
    <xf numFmtId="49" fontId="62" fillId="0" borderId="15" xfId="0" applyNumberFormat="1" applyFont="1" applyFill="1" applyBorder="1" applyAlignment="1">
      <alignment horizontal="left" vertical="center" wrapText="1"/>
    </xf>
    <xf numFmtId="0" fontId="72" fillId="0" borderId="15" xfId="0" applyFont="1" applyFill="1" applyBorder="1" applyAlignment="1">
      <alignment vertical="justify"/>
    </xf>
    <xf numFmtId="0" fontId="73" fillId="0" borderId="15" xfId="0" applyFont="1" applyFill="1" applyBorder="1" applyAlignment="1">
      <alignment vertical="justify"/>
    </xf>
    <xf numFmtId="0" fontId="71" fillId="0" borderId="21" xfId="0" applyFont="1" applyFill="1" applyBorder="1" applyAlignment="1">
      <alignment vertical="top" wrapText="1"/>
    </xf>
    <xf numFmtId="49" fontId="53" fillId="0" borderId="17" xfId="0" applyNumberFormat="1" applyFont="1" applyFill="1" applyBorder="1" applyAlignment="1">
      <alignment horizontal="center" vertical="center"/>
    </xf>
    <xf numFmtId="0" fontId="72" fillId="0" borderId="15" xfId="0" applyFont="1" applyFill="1" applyBorder="1" applyAlignment="1">
      <alignment horizontal="left" vertical="top"/>
    </xf>
    <xf numFmtId="0" fontId="62" fillId="0" borderId="21" xfId="0" applyFont="1" applyFill="1" applyBorder="1" applyAlignment="1">
      <alignment horizontal="left" vertical="top"/>
    </xf>
    <xf numFmtId="0" fontId="62" fillId="0" borderId="17" xfId="0" applyFont="1" applyFill="1" applyBorder="1" applyAlignment="1">
      <alignment horizontal="center" vertical="center"/>
    </xf>
    <xf numFmtId="49" fontId="62" fillId="0" borderId="17" xfId="0" applyNumberFormat="1" applyFont="1" applyFill="1" applyBorder="1" applyAlignment="1">
      <alignment horizontal="center" vertical="center"/>
    </xf>
    <xf numFmtId="4" fontId="82" fillId="0" borderId="18" xfId="0" applyNumberFormat="1" applyFont="1" applyFill="1" applyBorder="1" applyAlignment="1">
      <alignment horizontal="center" vertical="center"/>
    </xf>
    <xf numFmtId="49" fontId="53" fillId="0" borderId="0" xfId="0" applyNumberFormat="1" applyFont="1" applyFill="1" applyAlignment="1">
      <alignment horizontal="center" vertical="center"/>
    </xf>
    <xf numFmtId="49" fontId="53" fillId="0" borderId="0" xfId="0" applyNumberFormat="1" applyFont="1" applyFill="1" applyAlignment="1">
      <alignment horizontal="left" vertical="center"/>
    </xf>
    <xf numFmtId="0" fontId="53" fillId="0" borderId="0" xfId="0" applyFont="1" applyAlignment="1">
      <alignment vertical="center"/>
    </xf>
    <xf numFmtId="49" fontId="53" fillId="0" borderId="0" xfId="0" applyNumberFormat="1" applyFont="1" applyFill="1" applyAlignment="1">
      <alignment horizontal="center" vertical="center"/>
    </xf>
    <xf numFmtId="49" fontId="72" fillId="0" borderId="14" xfId="0" applyNumberFormat="1" applyFont="1" applyFill="1" applyBorder="1" applyAlignment="1">
      <alignment horizontal="center" vertical="center" wrapText="1"/>
    </xf>
    <xf numFmtId="49" fontId="72" fillId="0" borderId="27" xfId="0" applyNumberFormat="1" applyFont="1" applyFill="1" applyBorder="1" applyAlignment="1">
      <alignment horizontal="center" vertical="center" wrapText="1"/>
    </xf>
    <xf numFmtId="0" fontId="0" fillId="0" borderId="0" xfId="0" applyFill="1" applyAlignment="1">
      <alignment horizontal="center" vertical="center"/>
    </xf>
    <xf numFmtId="4" fontId="53" fillId="0" borderId="16" xfId="0" applyNumberFormat="1" applyFont="1" applyFill="1" applyBorder="1" applyAlignment="1">
      <alignment horizontal="center" vertical="center" wrapText="1"/>
    </xf>
    <xf numFmtId="4" fontId="73" fillId="0" borderId="16" xfId="0" applyNumberFormat="1" applyFont="1" applyFill="1" applyBorder="1" applyAlignment="1">
      <alignment horizontal="center" vertical="center" wrapText="1"/>
    </xf>
    <xf numFmtId="4" fontId="74" fillId="0" borderId="16" xfId="0" applyNumberFormat="1" applyFont="1" applyFill="1" applyBorder="1" applyAlignment="1">
      <alignment horizontal="center" vertical="center" wrapText="1"/>
    </xf>
    <xf numFmtId="4" fontId="71" fillId="0" borderId="18" xfId="0" applyNumberFormat="1" applyFont="1" applyFill="1" applyBorder="1" applyAlignment="1">
      <alignment horizontal="center" vertical="center" wrapText="1"/>
    </xf>
    <xf numFmtId="0" fontId="83" fillId="0" borderId="0" xfId="0" applyFont="1" applyFill="1" applyAlignment="1">
      <alignment horizontal="left" vertical="center"/>
    </xf>
    <xf numFmtId="0" fontId="83" fillId="0" borderId="0" xfId="0" applyFont="1" applyFill="1" applyAlignment="1">
      <alignment/>
    </xf>
    <xf numFmtId="0" fontId="2" fillId="0" borderId="0" xfId="0" applyFont="1" applyAlignment="1">
      <alignment vertical="top"/>
    </xf>
    <xf numFmtId="49" fontId="83" fillId="0" borderId="0" xfId="0" applyNumberFormat="1" applyFont="1" applyFill="1" applyAlignment="1">
      <alignment horizontal="center" vertical="center"/>
    </xf>
    <xf numFmtId="0" fontId="0" fillId="0" borderId="0" xfId="0" applyFill="1" applyAlignment="1">
      <alignment vertical="center" wrapText="1"/>
    </xf>
    <xf numFmtId="0" fontId="53" fillId="0" borderId="0" xfId="0" applyFont="1" applyFill="1" applyAlignment="1">
      <alignment horizontal="right" vertical="top" wrapText="1"/>
    </xf>
    <xf numFmtId="0" fontId="53" fillId="0" borderId="0" xfId="0" applyFont="1" applyFill="1" applyAlignment="1">
      <alignment horizontal="right" vertical="top"/>
    </xf>
    <xf numFmtId="0" fontId="53" fillId="0" borderId="0" xfId="0" applyFont="1" applyFill="1" applyBorder="1" applyAlignment="1">
      <alignment/>
    </xf>
    <xf numFmtId="0" fontId="72" fillId="0" borderId="26" xfId="0" applyFont="1" applyFill="1" applyBorder="1" applyAlignment="1">
      <alignment horizontal="center" vertical="top" wrapText="1"/>
    </xf>
    <xf numFmtId="0" fontId="72" fillId="0" borderId="25" xfId="0" applyFont="1" applyFill="1" applyBorder="1" applyAlignment="1">
      <alignment horizontal="center" vertical="top" wrapText="1"/>
    </xf>
    <xf numFmtId="0" fontId="73" fillId="0" borderId="26" xfId="0" applyFont="1" applyBorder="1" applyAlignment="1">
      <alignment horizontal="center" vertical="center" wrapText="1"/>
    </xf>
    <xf numFmtId="0" fontId="73" fillId="0" borderId="14" xfId="0" applyFont="1" applyBorder="1" applyAlignment="1">
      <alignment horizontal="left" vertical="center" wrapText="1"/>
    </xf>
    <xf numFmtId="173" fontId="84" fillId="0" borderId="12" xfId="0" applyNumberFormat="1" applyFont="1" applyBorder="1" applyAlignment="1">
      <alignment horizontal="center" vertical="center"/>
    </xf>
    <xf numFmtId="0" fontId="73" fillId="0" borderId="15" xfId="0" applyFont="1" applyBorder="1" applyAlignment="1">
      <alignment horizontal="center" vertical="center" wrapText="1"/>
    </xf>
    <xf numFmtId="0" fontId="73" fillId="0" borderId="11" xfId="0" applyFont="1" applyBorder="1" applyAlignment="1">
      <alignment horizontal="left" vertical="center" wrapText="1"/>
    </xf>
    <xf numFmtId="173" fontId="84" fillId="0" borderId="16" xfId="0" applyNumberFormat="1" applyFont="1" applyBorder="1" applyAlignment="1">
      <alignment horizontal="center" vertical="center"/>
    </xf>
    <xf numFmtId="0" fontId="15" fillId="0" borderId="0" xfId="0" applyFont="1" applyAlignment="1">
      <alignment/>
    </xf>
    <xf numFmtId="0" fontId="85" fillId="0" borderId="15" xfId="0" applyFont="1" applyBorder="1" applyAlignment="1">
      <alignment horizontal="center" vertical="center" wrapText="1"/>
    </xf>
    <xf numFmtId="0" fontId="85" fillId="0" borderId="11" xfId="0" applyFont="1" applyBorder="1" applyAlignment="1">
      <alignment horizontal="left" vertical="center" wrapText="1"/>
    </xf>
    <xf numFmtId="173" fontId="86" fillId="0" borderId="16" xfId="0" applyNumberFormat="1" applyFont="1" applyBorder="1" applyAlignment="1">
      <alignment horizontal="center" vertical="center"/>
    </xf>
    <xf numFmtId="0" fontId="85" fillId="0" borderId="21" xfId="0" applyFont="1" applyBorder="1" applyAlignment="1">
      <alignment horizontal="center" vertical="top" wrapText="1"/>
    </xf>
    <xf numFmtId="0" fontId="85" fillId="0" borderId="17" xfId="0" applyFont="1" applyBorder="1" applyAlignment="1">
      <alignment horizontal="left" vertical="center" wrapText="1"/>
    </xf>
    <xf numFmtId="173" fontId="86" fillId="0" borderId="18" xfId="0" applyNumberFormat="1" applyFont="1" applyBorder="1" applyAlignment="1">
      <alignment horizontal="center" vertical="center"/>
    </xf>
    <xf numFmtId="0" fontId="74" fillId="0" borderId="15" xfId="0" applyFont="1" applyBorder="1" applyAlignment="1">
      <alignment horizontal="center" vertical="center" wrapText="1"/>
    </xf>
    <xf numFmtId="0" fontId="74" fillId="0" borderId="11" xfId="0" applyFont="1" applyBorder="1" applyAlignment="1">
      <alignment horizontal="left" vertical="center" wrapText="1"/>
    </xf>
    <xf numFmtId="173" fontId="53" fillId="0" borderId="16" xfId="0" applyNumberFormat="1" applyFont="1" applyBorder="1" applyAlignment="1">
      <alignment horizontal="center" vertical="center"/>
    </xf>
    <xf numFmtId="0" fontId="74" fillId="0" borderId="21" xfId="0" applyFont="1" applyBorder="1" applyAlignment="1">
      <alignment horizontal="center" vertical="center" wrapText="1"/>
    </xf>
    <xf numFmtId="0" fontId="74" fillId="0" borderId="17" xfId="0" applyFont="1" applyBorder="1" applyAlignment="1">
      <alignment horizontal="left" vertical="center" wrapText="1"/>
    </xf>
    <xf numFmtId="173" fontId="87" fillId="0" borderId="18" xfId="0" applyNumberFormat="1" applyFont="1" applyBorder="1" applyAlignment="1">
      <alignment horizontal="center" vertical="center"/>
    </xf>
    <xf numFmtId="0" fontId="85" fillId="0" borderId="21" xfId="0" applyFont="1" applyBorder="1" applyAlignment="1">
      <alignment horizontal="center" vertical="center" wrapText="1"/>
    </xf>
    <xf numFmtId="0" fontId="16" fillId="0" borderId="0" xfId="0" applyFont="1" applyAlignment="1">
      <alignment/>
    </xf>
    <xf numFmtId="0" fontId="73" fillId="0" borderId="28" xfId="0" applyFont="1" applyBorder="1" applyAlignment="1">
      <alignment horizontal="center" vertical="center" wrapText="1"/>
    </xf>
    <xf numFmtId="0" fontId="73" fillId="0" borderId="19" xfId="0" applyFont="1" applyBorder="1" applyAlignment="1">
      <alignment horizontal="left" vertical="center" wrapText="1"/>
    </xf>
    <xf numFmtId="173" fontId="84" fillId="0" borderId="20" xfId="0" applyNumberFormat="1" applyFont="1" applyBorder="1" applyAlignment="1">
      <alignment horizontal="center" vertical="center"/>
    </xf>
    <xf numFmtId="0" fontId="73" fillId="0" borderId="25" xfId="0" applyFont="1" applyBorder="1" applyAlignment="1">
      <alignment horizontal="center" vertical="center" wrapText="1"/>
    </xf>
    <xf numFmtId="0" fontId="73" fillId="0" borderId="27" xfId="0" applyFont="1" applyBorder="1" applyAlignment="1">
      <alignment horizontal="left" vertical="center" wrapText="1"/>
    </xf>
    <xf numFmtId="173" fontId="84" fillId="0" borderId="13" xfId="0" applyNumberFormat="1" applyFont="1" applyBorder="1" applyAlignment="1">
      <alignment horizontal="center" vertical="center"/>
    </xf>
    <xf numFmtId="0" fontId="85" fillId="0" borderId="29" xfId="0" applyFont="1" applyBorder="1" applyAlignment="1">
      <alignment horizontal="left" vertical="center" wrapText="1"/>
    </xf>
    <xf numFmtId="0" fontId="17" fillId="0" borderId="11" xfId="0" applyFont="1" applyBorder="1" applyAlignment="1">
      <alignment horizontal="left" vertical="center" wrapText="1"/>
    </xf>
    <xf numFmtId="173" fontId="18" fillId="0" borderId="16" xfId="0" applyNumberFormat="1" applyFont="1" applyBorder="1" applyAlignment="1">
      <alignment horizontal="center" vertical="center"/>
    </xf>
    <xf numFmtId="173" fontId="86" fillId="0" borderId="18" xfId="0" applyNumberFormat="1" applyFont="1" applyFill="1" applyBorder="1" applyAlignment="1">
      <alignment horizontal="center" vertical="center"/>
    </xf>
    <xf numFmtId="0" fontId="19" fillId="0" borderId="11" xfId="0" applyFont="1" applyBorder="1" applyAlignment="1">
      <alignment horizontal="left" vertical="center" wrapText="1"/>
    </xf>
    <xf numFmtId="173" fontId="20" fillId="0" borderId="16" xfId="0" applyNumberFormat="1" applyFont="1" applyBorder="1" applyAlignment="1">
      <alignment horizontal="center" vertical="center"/>
    </xf>
    <xf numFmtId="0" fontId="85" fillId="0" borderId="25" xfId="0" applyFont="1" applyBorder="1" applyAlignment="1">
      <alignment horizontal="center" vertical="center" wrapText="1"/>
    </xf>
    <xf numFmtId="0" fontId="85" fillId="0" borderId="27" xfId="0" applyFont="1" applyBorder="1" applyAlignment="1">
      <alignment horizontal="left" vertical="center" wrapText="1"/>
    </xf>
    <xf numFmtId="173" fontId="86" fillId="0" borderId="13" xfId="0" applyNumberFormat="1" applyFont="1" applyFill="1" applyBorder="1" applyAlignment="1">
      <alignment horizontal="center" vertical="center"/>
    </xf>
    <xf numFmtId="0" fontId="21" fillId="0" borderId="0" xfId="0" applyFont="1" applyAlignment="1">
      <alignment/>
    </xf>
    <xf numFmtId="173" fontId="86" fillId="0" borderId="16" xfId="0" applyNumberFormat="1" applyFont="1" applyFill="1" applyBorder="1" applyAlignment="1">
      <alignment horizontal="center" vertical="center"/>
    </xf>
    <xf numFmtId="0" fontId="12" fillId="0" borderId="11" xfId="0" applyFont="1" applyBorder="1" applyAlignment="1">
      <alignment wrapText="1"/>
    </xf>
    <xf numFmtId="0" fontId="22" fillId="0" borderId="11" xfId="0" applyFont="1" applyBorder="1" applyAlignment="1">
      <alignment wrapText="1"/>
    </xf>
    <xf numFmtId="0" fontId="22" fillId="0" borderId="17" xfId="0" applyFont="1" applyBorder="1" applyAlignment="1">
      <alignment wrapText="1"/>
    </xf>
    <xf numFmtId="0" fontId="71" fillId="0" borderId="28" xfId="0" applyFont="1" applyBorder="1" applyAlignment="1">
      <alignment horizontal="center" vertical="center"/>
    </xf>
    <xf numFmtId="0" fontId="7" fillId="0" borderId="19" xfId="0" applyFont="1" applyBorder="1" applyAlignment="1">
      <alignment horizontal="justify" vertical="center" wrapText="1"/>
    </xf>
    <xf numFmtId="173" fontId="88" fillId="0" borderId="20" xfId="0" applyNumberFormat="1" applyFont="1" applyBorder="1" applyAlignment="1">
      <alignment horizontal="center" vertical="center"/>
    </xf>
    <xf numFmtId="0" fontId="23" fillId="0" borderId="0" xfId="0" applyFont="1" applyAlignment="1">
      <alignment/>
    </xf>
    <xf numFmtId="0" fontId="74" fillId="0" borderId="15" xfId="0" applyFont="1" applyBorder="1" applyAlignment="1">
      <alignment horizontal="center" vertical="center"/>
    </xf>
    <xf numFmtId="4" fontId="87" fillId="0" borderId="16" xfId="0" applyNumberFormat="1" applyFont="1" applyBorder="1" applyAlignment="1">
      <alignment horizontal="center" vertical="center"/>
    </xf>
    <xf numFmtId="0" fontId="85" fillId="0" borderId="15" xfId="0" applyFont="1" applyBorder="1" applyAlignment="1">
      <alignment horizontal="center" vertical="center"/>
    </xf>
    <xf numFmtId="0" fontId="85" fillId="0" borderId="17" xfId="0" applyFont="1" applyBorder="1" applyAlignment="1">
      <alignment wrapText="1"/>
    </xf>
    <xf numFmtId="4" fontId="86" fillId="0" borderId="18" xfId="0" applyNumberFormat="1" applyFont="1" applyBorder="1" applyAlignment="1">
      <alignment horizontal="center" vertical="center"/>
    </xf>
    <xf numFmtId="49" fontId="89" fillId="0" borderId="30" xfId="0" applyNumberFormat="1" applyFont="1" applyBorder="1" applyAlignment="1">
      <alignment horizontal="center" vertical="center"/>
    </xf>
    <xf numFmtId="0" fontId="89" fillId="0" borderId="31" xfId="0" applyFont="1" applyBorder="1" applyAlignment="1">
      <alignment horizontal="left" vertical="center"/>
    </xf>
    <xf numFmtId="173" fontId="89" fillId="0" borderId="32" xfId="0" applyNumberFormat="1" applyFont="1" applyBorder="1" applyAlignment="1">
      <alignment horizontal="center" vertical="center"/>
    </xf>
    <xf numFmtId="172" fontId="53" fillId="0" borderId="0" xfId="0" applyNumberFormat="1" applyFont="1" applyFill="1" applyAlignment="1">
      <alignment horizontal="center"/>
    </xf>
    <xf numFmtId="0" fontId="4" fillId="0" borderId="0" xfId="0" applyFont="1" applyFill="1" applyAlignment="1">
      <alignment horizontal="right" vertical="center"/>
    </xf>
    <xf numFmtId="49" fontId="72" fillId="0" borderId="14" xfId="0" applyNumberFormat="1" applyFont="1" applyFill="1" applyBorder="1" applyAlignment="1">
      <alignment horizontal="center" vertical="center" wrapText="1"/>
    </xf>
    <xf numFmtId="4" fontId="86" fillId="0" borderId="16" xfId="0" applyNumberFormat="1" applyFont="1" applyBorder="1" applyAlignment="1">
      <alignment horizontal="center" vertical="center"/>
    </xf>
    <xf numFmtId="0" fontId="90" fillId="0" borderId="26" xfId="0" applyFont="1" applyFill="1" applyBorder="1" applyAlignment="1">
      <alignment horizontal="left" vertical="top" wrapText="1"/>
    </xf>
    <xf numFmtId="0" fontId="91" fillId="0" borderId="26" xfId="0" applyFont="1" applyFill="1" applyBorder="1" applyAlignment="1">
      <alignment horizontal="left" vertical="top" wrapText="1"/>
    </xf>
    <xf numFmtId="0" fontId="90" fillId="0" borderId="15" xfId="0" applyFont="1" applyFill="1" applyBorder="1" applyAlignment="1">
      <alignment vertical="top" wrapText="1"/>
    </xf>
    <xf numFmtId="0" fontId="92" fillId="0" borderId="15" xfId="0" applyFont="1" applyFill="1" applyBorder="1" applyAlignment="1">
      <alignment vertical="top" wrapText="1"/>
    </xf>
    <xf numFmtId="49" fontId="91" fillId="0" borderId="26" xfId="0" applyNumberFormat="1" applyFont="1" applyFill="1" applyBorder="1" applyAlignment="1">
      <alignment horizontal="left" vertical="top" wrapText="1"/>
    </xf>
    <xf numFmtId="49" fontId="91" fillId="0" borderId="28" xfId="0" applyNumberFormat="1" applyFont="1" applyFill="1" applyBorder="1" applyAlignment="1">
      <alignment horizontal="left" vertical="top" wrapText="1"/>
    </xf>
    <xf numFmtId="49" fontId="91" fillId="0" borderId="26" xfId="0" applyNumberFormat="1" applyFont="1" applyFill="1" applyBorder="1" applyAlignment="1">
      <alignment wrapText="1"/>
    </xf>
    <xf numFmtId="49" fontId="92" fillId="0" borderId="26" xfId="0" applyNumberFormat="1" applyFont="1" applyFill="1" applyBorder="1" applyAlignment="1">
      <alignment vertical="top" wrapText="1"/>
    </xf>
    <xf numFmtId="0" fontId="92" fillId="0" borderId="26" xfId="0" applyFont="1" applyFill="1" applyBorder="1" applyAlignment="1">
      <alignment horizontal="left" vertical="top" wrapText="1"/>
    </xf>
    <xf numFmtId="0" fontId="6" fillId="0" borderId="0" xfId="0" applyFont="1" applyAlignment="1">
      <alignment horizontal="left" wrapText="1"/>
    </xf>
    <xf numFmtId="0" fontId="14" fillId="0" borderId="0" xfId="0" applyFont="1" applyAlignment="1">
      <alignment horizontal="left" vertical="top" wrapText="1"/>
    </xf>
    <xf numFmtId="0" fontId="10" fillId="0" borderId="0" xfId="0" applyFont="1" applyAlignment="1">
      <alignment horizontal="left" wrapText="1"/>
    </xf>
    <xf numFmtId="0" fontId="6" fillId="0" borderId="0" xfId="0" applyNumberFormat="1" applyFont="1" applyAlignment="1">
      <alignment horizontal="left"/>
    </xf>
    <xf numFmtId="0" fontId="10" fillId="0" borderId="0" xfId="0" applyFont="1" applyAlignment="1">
      <alignment horizontal="center"/>
    </xf>
    <xf numFmtId="0" fontId="14" fillId="0" borderId="0" xfId="0" applyFont="1" applyAlignment="1">
      <alignment horizontal="left" vertical="center" wrapText="1"/>
    </xf>
    <xf numFmtId="14" fontId="10" fillId="0" borderId="0" xfId="0" applyNumberFormat="1" applyFont="1" applyAlignment="1">
      <alignment horizontal="center"/>
    </xf>
    <xf numFmtId="0" fontId="7" fillId="0" borderId="0" xfId="0" applyFont="1" applyAlignment="1">
      <alignment horizontal="center"/>
    </xf>
    <xf numFmtId="0" fontId="8" fillId="0" borderId="0" xfId="0" applyFont="1" applyAlignment="1">
      <alignment horizontal="center"/>
    </xf>
    <xf numFmtId="49" fontId="53" fillId="0" borderId="0" xfId="0" applyNumberFormat="1" applyFont="1" applyFill="1" applyAlignment="1">
      <alignment horizontal="center" vertical="center"/>
    </xf>
    <xf numFmtId="0" fontId="72" fillId="0" borderId="0" xfId="0" applyFont="1" applyAlignment="1">
      <alignment horizontal="left" wrapText="1"/>
    </xf>
    <xf numFmtId="0" fontId="53" fillId="0" borderId="0" xfId="0" applyFont="1" applyFill="1" applyAlignment="1">
      <alignment horizontal="right" vertical="center" wrapText="1"/>
    </xf>
    <xf numFmtId="49" fontId="75" fillId="0" borderId="0" xfId="0" applyNumberFormat="1" applyFont="1" applyFill="1" applyAlignment="1">
      <alignment horizontal="right" vertical="center" wrapText="1"/>
    </xf>
    <xf numFmtId="0" fontId="74" fillId="0" borderId="0" xfId="0" applyFont="1" applyFill="1" applyAlignment="1">
      <alignment horizontal="left" wrapText="1"/>
    </xf>
    <xf numFmtId="49" fontId="62" fillId="0" borderId="0" xfId="0" applyNumberFormat="1" applyFont="1" applyFill="1" applyAlignment="1">
      <alignment horizontal="center" wrapText="1"/>
    </xf>
    <xf numFmtId="0" fontId="72" fillId="0" borderId="33" xfId="0" applyFont="1" applyFill="1" applyBorder="1" applyAlignment="1">
      <alignment horizontal="center" vertical="center" wrapText="1"/>
    </xf>
    <xf numFmtId="0" fontId="72" fillId="0" borderId="30"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27" xfId="0" applyFont="1" applyFill="1" applyBorder="1" applyAlignment="1">
      <alignment horizontal="center" vertical="center" wrapText="1"/>
    </xf>
    <xf numFmtId="49" fontId="72" fillId="0" borderId="14" xfId="0" applyNumberFormat="1" applyFont="1" applyFill="1" applyBorder="1" applyAlignment="1">
      <alignment horizontal="center" vertical="center" wrapText="1"/>
    </xf>
    <xf numFmtId="49" fontId="72" fillId="0" borderId="27" xfId="0" applyNumberFormat="1" applyFont="1" applyFill="1" applyBorder="1" applyAlignment="1">
      <alignment horizontal="center" vertical="center" wrapText="1"/>
    </xf>
    <xf numFmtId="0" fontId="62" fillId="0" borderId="0" xfId="0" applyFont="1" applyFill="1" applyAlignment="1">
      <alignment horizontal="center" vertical="center" wrapText="1"/>
    </xf>
    <xf numFmtId="0" fontId="62" fillId="0" borderId="0" xfId="0" applyFont="1" applyFill="1" applyAlignment="1">
      <alignment horizontal="center" vertical="center"/>
    </xf>
    <xf numFmtId="0" fontId="13" fillId="0" borderId="34" xfId="0" applyFont="1" applyBorder="1" applyAlignment="1">
      <alignment horizontal="justify" vertical="top" wrapText="1"/>
    </xf>
    <xf numFmtId="0" fontId="13" fillId="0" borderId="35" xfId="0" applyFont="1" applyBorder="1" applyAlignment="1">
      <alignment horizontal="justify" vertical="top" wrapText="1"/>
    </xf>
    <xf numFmtId="0" fontId="0" fillId="0" borderId="0" xfId="0" applyAlignment="1">
      <alignment horizontal="right" wrapText="1"/>
    </xf>
    <xf numFmtId="0" fontId="0" fillId="0" borderId="0" xfId="0" applyAlignment="1">
      <alignment horizontal="left" wrapText="1"/>
    </xf>
    <xf numFmtId="0" fontId="2" fillId="0" borderId="0" xfId="0" applyFont="1" applyAlignment="1">
      <alignment horizontal="center" wrapText="1"/>
    </xf>
    <xf numFmtId="0" fontId="12" fillId="0" borderId="36"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36" xfId="0" applyFont="1" applyBorder="1" applyAlignment="1">
      <alignment horizontal="left" vertical="center" wrapText="1"/>
    </xf>
    <xf numFmtId="0" fontId="12" fillId="0" borderId="23" xfId="0" applyFont="1" applyBorder="1" applyAlignment="1">
      <alignment horizontal="left" vertical="center" wrapText="1"/>
    </xf>
    <xf numFmtId="0" fontId="72" fillId="0" borderId="0" xfId="0" applyFont="1" applyAlignment="1">
      <alignment horizontal="right" wrapText="1"/>
    </xf>
    <xf numFmtId="0" fontId="12" fillId="0" borderId="0" xfId="0" applyFont="1" applyFill="1" applyAlignment="1">
      <alignment horizontal="left" wrapText="1"/>
    </xf>
    <xf numFmtId="0" fontId="0" fillId="0" borderId="0" xfId="0" applyFill="1" applyAlignment="1">
      <alignment horizontal="right" vertical="center" wrapText="1"/>
    </xf>
    <xf numFmtId="0" fontId="72" fillId="0" borderId="14" xfId="0" applyFont="1" applyFill="1" applyBorder="1" applyAlignment="1">
      <alignment vertical="center" wrapText="1"/>
    </xf>
    <xf numFmtId="0" fontId="72" fillId="0" borderId="27" xfId="0" applyFont="1" applyFill="1" applyBorder="1" applyAlignment="1">
      <alignment vertical="center" wrapText="1"/>
    </xf>
    <xf numFmtId="172" fontId="72" fillId="0" borderId="12" xfId="0" applyNumberFormat="1" applyFont="1" applyFill="1" applyBorder="1" applyAlignment="1">
      <alignment horizontal="center" vertical="top" wrapText="1"/>
    </xf>
    <xf numFmtId="172" fontId="72" fillId="0" borderId="13" xfId="0" applyNumberFormat="1" applyFont="1" applyFill="1" applyBorder="1" applyAlignment="1">
      <alignment horizontal="center" vertical="top" wrapText="1"/>
    </xf>
    <xf numFmtId="0" fontId="53" fillId="0" borderId="0" xfId="0" applyFont="1" applyFill="1" applyAlignment="1">
      <alignment horizontal="right" vertical="center"/>
    </xf>
    <xf numFmtId="49" fontId="89" fillId="0" borderId="0" xfId="0" applyNumberFormat="1" applyFont="1" applyAlignment="1">
      <alignment horizontal="center" vertical="center" wrapText="1"/>
    </xf>
    <xf numFmtId="49" fontId="89" fillId="0" borderId="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0" xfId="33"/>
    <cellStyle name="xl3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O23"/>
  <sheetViews>
    <sheetView view="pageBreakPreview" zoomScaleSheetLayoutView="100" zoomScalePageLayoutView="0" workbookViewId="0" topLeftCell="A7">
      <selection activeCell="L14" sqref="L14"/>
    </sheetView>
  </sheetViews>
  <sheetFormatPr defaultColWidth="9.140625" defaultRowHeight="15"/>
  <cols>
    <col min="1" max="1" width="11.8515625" style="13" customWidth="1"/>
    <col min="2" max="3" width="9.140625" style="13" customWidth="1"/>
    <col min="4" max="4" width="28.7109375" style="13" customWidth="1"/>
    <col min="5" max="6" width="9.140625" style="13" customWidth="1"/>
    <col min="7" max="7" width="36.421875" style="13" customWidth="1"/>
  </cols>
  <sheetData>
    <row r="1" spans="1:7" ht="15.75">
      <c r="A1" s="198" t="s">
        <v>2</v>
      </c>
      <c r="B1" s="198"/>
      <c r="C1" s="198"/>
      <c r="D1" s="198"/>
      <c r="E1" s="198"/>
      <c r="F1" s="198"/>
      <c r="G1" s="198"/>
    </row>
    <row r="2" spans="1:7" ht="15.75">
      <c r="A2" s="198" t="s">
        <v>3</v>
      </c>
      <c r="B2" s="198"/>
      <c r="C2" s="198"/>
      <c r="D2" s="198"/>
      <c r="E2" s="198"/>
      <c r="F2" s="198"/>
      <c r="G2" s="198"/>
    </row>
    <row r="3" spans="1:7" ht="15.75">
      <c r="A3" s="198" t="s">
        <v>4</v>
      </c>
      <c r="B3" s="198"/>
      <c r="C3" s="198"/>
      <c r="D3" s="198"/>
      <c r="E3" s="198"/>
      <c r="F3" s="198"/>
      <c r="G3" s="198"/>
    </row>
    <row r="4" spans="1:7" ht="18.75">
      <c r="A4" s="199" t="s">
        <v>5</v>
      </c>
      <c r="B4" s="199"/>
      <c r="C4" s="199"/>
      <c r="D4" s="199"/>
      <c r="E4" s="199"/>
      <c r="F4" s="199"/>
      <c r="G4" s="199"/>
    </row>
    <row r="5" spans="1:7" ht="18.75">
      <c r="A5" s="199" t="s">
        <v>0</v>
      </c>
      <c r="B5" s="199"/>
      <c r="C5" s="199"/>
      <c r="D5" s="199"/>
      <c r="E5" s="199"/>
      <c r="F5" s="199"/>
      <c r="G5" s="199"/>
    </row>
    <row r="6" spans="1:7" ht="18.75">
      <c r="A6" s="199" t="s">
        <v>6</v>
      </c>
      <c r="B6" s="199"/>
      <c r="C6" s="199"/>
      <c r="D6" s="199"/>
      <c r="E6" s="199"/>
      <c r="F6" s="199"/>
      <c r="G6" s="199"/>
    </row>
    <row r="7" spans="1:7" ht="18.75">
      <c r="A7" s="195" t="s">
        <v>8</v>
      </c>
      <c r="B7" s="195"/>
      <c r="C7" s="195"/>
      <c r="D7" s="195"/>
      <c r="E7" s="195"/>
      <c r="F7" s="195"/>
      <c r="G7" s="195"/>
    </row>
    <row r="8" spans="1:7" ht="18.75">
      <c r="A8" s="197">
        <v>44895</v>
      </c>
      <c r="B8" s="197"/>
      <c r="C8" s="19"/>
      <c r="D8" s="19"/>
      <c r="E8" s="19"/>
      <c r="F8" s="19"/>
      <c r="G8" s="53" t="s">
        <v>410</v>
      </c>
    </row>
    <row r="9" spans="1:7" ht="18.75">
      <c r="A9" s="17"/>
      <c r="B9" s="19"/>
      <c r="C9" s="19"/>
      <c r="D9" s="19"/>
      <c r="E9" s="19"/>
      <c r="F9" s="19"/>
      <c r="G9" s="20"/>
    </row>
    <row r="10" spans="1:9" s="3" customFormat="1" ht="57" customHeight="1">
      <c r="A10" s="192" t="s">
        <v>293</v>
      </c>
      <c r="B10" s="192"/>
      <c r="C10" s="192"/>
      <c r="D10" s="192"/>
      <c r="E10" s="192"/>
      <c r="F10" s="192"/>
      <c r="G10" s="192"/>
      <c r="I10" s="15"/>
    </row>
    <row r="11" spans="1:15" ht="137.25" customHeight="1">
      <c r="A11" s="196" t="s">
        <v>1</v>
      </c>
      <c r="B11" s="196"/>
      <c r="C11" s="196"/>
      <c r="D11" s="196"/>
      <c r="E11" s="196"/>
      <c r="F11" s="196"/>
      <c r="G11" s="196"/>
      <c r="O11" s="16"/>
    </row>
    <row r="12" spans="1:7" ht="18.75">
      <c r="A12" s="19"/>
      <c r="B12" s="19"/>
      <c r="C12" s="19"/>
      <c r="D12" s="18" t="s">
        <v>7</v>
      </c>
      <c r="E12" s="19"/>
      <c r="F12" s="19"/>
      <c r="G12" s="19"/>
    </row>
    <row r="13" spans="1:7" ht="67.5" customHeight="1">
      <c r="A13" s="192" t="s">
        <v>294</v>
      </c>
      <c r="B13" s="192"/>
      <c r="C13" s="192"/>
      <c r="D13" s="192"/>
      <c r="E13" s="192"/>
      <c r="F13" s="192"/>
      <c r="G13" s="192"/>
    </row>
    <row r="14" spans="1:7" s="1" customFormat="1" ht="84" customHeight="1">
      <c r="A14" s="192" t="s">
        <v>399</v>
      </c>
      <c r="B14" s="192"/>
      <c r="C14" s="192"/>
      <c r="D14" s="192"/>
      <c r="E14" s="192"/>
      <c r="F14" s="192"/>
      <c r="G14" s="192"/>
    </row>
    <row r="15" spans="1:7" s="1" customFormat="1" ht="74.25" customHeight="1">
      <c r="A15" s="192" t="s">
        <v>402</v>
      </c>
      <c r="B15" s="192"/>
      <c r="C15" s="192"/>
      <c r="D15" s="192"/>
      <c r="E15" s="192"/>
      <c r="F15" s="192"/>
      <c r="G15" s="192"/>
    </row>
    <row r="16" spans="1:7" s="1" customFormat="1" ht="85.5" customHeight="1">
      <c r="A16" s="192" t="s">
        <v>403</v>
      </c>
      <c r="B16" s="192"/>
      <c r="C16" s="192"/>
      <c r="D16" s="192"/>
      <c r="E16" s="192"/>
      <c r="F16" s="192"/>
      <c r="G16" s="192"/>
    </row>
    <row r="17" spans="1:7" s="1" customFormat="1" ht="68.25" customHeight="1">
      <c r="A17" s="192" t="s">
        <v>404</v>
      </c>
      <c r="B17" s="192"/>
      <c r="C17" s="192"/>
      <c r="D17" s="192"/>
      <c r="E17" s="192"/>
      <c r="F17" s="192"/>
      <c r="G17" s="192"/>
    </row>
    <row r="18" spans="1:7" s="1" customFormat="1" ht="236.25" customHeight="1">
      <c r="A18" s="192" t="s">
        <v>409</v>
      </c>
      <c r="B18" s="192"/>
      <c r="C18" s="192"/>
      <c r="D18" s="192"/>
      <c r="E18" s="192"/>
      <c r="F18" s="192"/>
      <c r="G18" s="192"/>
    </row>
    <row r="19" spans="1:7" ht="70.5" customHeight="1">
      <c r="A19" s="192" t="s">
        <v>9</v>
      </c>
      <c r="B19" s="192"/>
      <c r="C19" s="192"/>
      <c r="D19" s="192"/>
      <c r="E19" s="192"/>
      <c r="F19" s="192"/>
      <c r="G19" s="192"/>
    </row>
    <row r="20" spans="1:7" ht="60" customHeight="1">
      <c r="A20" s="195" t="s">
        <v>159</v>
      </c>
      <c r="B20" s="195"/>
      <c r="C20" s="195"/>
      <c r="D20" s="195"/>
      <c r="E20" s="17"/>
      <c r="F20" s="17"/>
      <c r="G20" s="17" t="s">
        <v>61</v>
      </c>
    </row>
    <row r="21" spans="1:7" ht="18.75">
      <c r="A21" s="193"/>
      <c r="B21" s="193"/>
      <c r="C21" s="193"/>
      <c r="D21" s="193"/>
      <c r="E21" s="193"/>
      <c r="F21" s="193"/>
      <c r="G21" s="193"/>
    </row>
    <row r="22" spans="1:7" ht="29.25" customHeight="1">
      <c r="A22" s="14"/>
      <c r="B22" s="194"/>
      <c r="C22" s="194"/>
      <c r="D22" s="194"/>
      <c r="E22" s="194"/>
      <c r="F22" s="194"/>
      <c r="G22" s="194"/>
    </row>
    <row r="23" spans="1:7" ht="15.75">
      <c r="A23" s="14"/>
      <c r="B23" s="191"/>
      <c r="C23" s="191"/>
      <c r="D23" s="191"/>
      <c r="E23" s="191"/>
      <c r="F23" s="191"/>
      <c r="G23" s="191"/>
    </row>
  </sheetData>
  <sheetProtection/>
  <mergeCells count="21">
    <mergeCell ref="A7:G7"/>
    <mergeCell ref="A10:G10"/>
    <mergeCell ref="A14:G14"/>
    <mergeCell ref="A1:G1"/>
    <mergeCell ref="A2:G2"/>
    <mergeCell ref="A3:G3"/>
    <mergeCell ref="A4:G4"/>
    <mergeCell ref="A5:G5"/>
    <mergeCell ref="A6:G6"/>
    <mergeCell ref="A16:G16"/>
    <mergeCell ref="A11:G11"/>
    <mergeCell ref="A8:B8"/>
    <mergeCell ref="A18:G18"/>
    <mergeCell ref="A13:G13"/>
    <mergeCell ref="A15:G15"/>
    <mergeCell ref="B23:G23"/>
    <mergeCell ref="A19:G19"/>
    <mergeCell ref="A21:G21"/>
    <mergeCell ref="B22:G22"/>
    <mergeCell ref="A17:G17"/>
    <mergeCell ref="A20:D20"/>
  </mergeCells>
  <printOptions/>
  <pageMargins left="0.7" right="0.7" top="0.3" bottom="0.31" header="0.22" footer="0.21"/>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M164"/>
  <sheetViews>
    <sheetView view="pageBreakPreview" zoomScaleSheetLayoutView="100" zoomScalePageLayoutView="0" workbookViewId="0" topLeftCell="A1">
      <selection activeCell="M4" sqref="M4"/>
    </sheetView>
  </sheetViews>
  <sheetFormatPr defaultColWidth="9.140625" defaultRowHeight="15"/>
  <cols>
    <col min="1" max="1" width="6.7109375" style="104" customWidth="1"/>
    <col min="2" max="2" width="8.8515625" style="104" customWidth="1"/>
    <col min="3" max="3" width="15.57421875" style="104" customWidth="1"/>
    <col min="4" max="4" width="8.8515625" style="104" customWidth="1"/>
    <col min="5" max="5" width="59.7109375" style="38" customWidth="1"/>
    <col min="6" max="6" width="16.421875" style="40" customWidth="1"/>
    <col min="7" max="7" width="9.140625" style="58" customWidth="1"/>
  </cols>
  <sheetData>
    <row r="1" spans="1:7" ht="18.75" customHeight="1">
      <c r="A1" s="12"/>
      <c r="B1" s="12"/>
      <c r="C1" s="202" t="s">
        <v>303</v>
      </c>
      <c r="D1" s="202"/>
      <c r="E1" s="202"/>
      <c r="F1" s="202"/>
      <c r="G1" s="106"/>
    </row>
    <row r="2" spans="1:8" ht="60" customHeight="1">
      <c r="A2" s="52"/>
      <c r="B2" s="201" t="s">
        <v>413</v>
      </c>
      <c r="C2" s="201"/>
      <c r="D2" s="201"/>
      <c r="E2" s="201"/>
      <c r="F2" s="201"/>
      <c r="G2" s="52"/>
      <c r="H2" s="36"/>
    </row>
    <row r="3" spans="1:7" ht="15" customHeight="1">
      <c r="A3" s="75"/>
      <c r="B3" s="203" t="s">
        <v>248</v>
      </c>
      <c r="C3" s="203"/>
      <c r="D3" s="203"/>
      <c r="E3" s="203"/>
      <c r="F3" s="203"/>
      <c r="G3" s="37"/>
    </row>
    <row r="4" spans="1:7" ht="46.5" customHeight="1">
      <c r="A4" s="75"/>
      <c r="B4" s="204" t="s">
        <v>291</v>
      </c>
      <c r="C4" s="204"/>
      <c r="D4" s="204"/>
      <c r="E4" s="204"/>
      <c r="F4" s="204"/>
      <c r="G4" s="59"/>
    </row>
    <row r="5" spans="1:6" ht="33.75" customHeight="1">
      <c r="A5" s="205" t="s">
        <v>261</v>
      </c>
      <c r="B5" s="205"/>
      <c r="C5" s="205"/>
      <c r="D5" s="205"/>
      <c r="E5" s="205"/>
      <c r="F5" s="205"/>
    </row>
    <row r="6" ht="15.75" thickBot="1">
      <c r="F6" s="12" t="s">
        <v>68</v>
      </c>
    </row>
    <row r="7" spans="1:6" ht="15.75">
      <c r="A7" s="180" t="s">
        <v>10</v>
      </c>
      <c r="B7" s="180" t="s">
        <v>11</v>
      </c>
      <c r="C7" s="180"/>
      <c r="D7" s="180"/>
      <c r="E7" s="78"/>
      <c r="F7" s="22" t="s">
        <v>12</v>
      </c>
    </row>
    <row r="8" spans="1:6" ht="16.5" customHeight="1">
      <c r="A8" s="7" t="s">
        <v>13</v>
      </c>
      <c r="B8" s="7" t="s">
        <v>14</v>
      </c>
      <c r="C8" s="7" t="s">
        <v>15</v>
      </c>
      <c r="D8" s="7" t="s">
        <v>16</v>
      </c>
      <c r="E8" s="79" t="s">
        <v>17</v>
      </c>
      <c r="F8" s="29" t="s">
        <v>18</v>
      </c>
    </row>
    <row r="9" spans="1:6" ht="15.75">
      <c r="A9" s="7"/>
      <c r="B9" s="7" t="s">
        <v>13</v>
      </c>
      <c r="C9" s="56"/>
      <c r="D9" s="56"/>
      <c r="E9" s="80"/>
      <c r="F9" s="111" t="s">
        <v>262</v>
      </c>
    </row>
    <row r="10" spans="1:7" s="4" customFormat="1" ht="21" customHeight="1">
      <c r="A10" s="6" t="s">
        <v>19</v>
      </c>
      <c r="B10" s="6"/>
      <c r="C10" s="6"/>
      <c r="D10" s="6"/>
      <c r="E10" s="81" t="s">
        <v>21</v>
      </c>
      <c r="F10" s="27">
        <f>F11+F16+F28</f>
        <v>6186463.21</v>
      </c>
      <c r="G10" s="60"/>
    </row>
    <row r="11" spans="1:7" s="4" customFormat="1" ht="34.5" customHeight="1">
      <c r="A11" s="6" t="s">
        <v>19</v>
      </c>
      <c r="B11" s="6" t="s">
        <v>22</v>
      </c>
      <c r="C11" s="6"/>
      <c r="D11" s="6"/>
      <c r="E11" s="39" t="s">
        <v>23</v>
      </c>
      <c r="F11" s="27">
        <f>F12</f>
        <v>1016000</v>
      </c>
      <c r="G11" s="60"/>
    </row>
    <row r="12" spans="1:6" ht="49.5" customHeight="1">
      <c r="A12" s="6" t="s">
        <v>19</v>
      </c>
      <c r="B12" s="6" t="s">
        <v>22</v>
      </c>
      <c r="C12" s="6" t="s">
        <v>65</v>
      </c>
      <c r="D12" s="6" t="s">
        <v>20</v>
      </c>
      <c r="E12" s="39" t="s">
        <v>62</v>
      </c>
      <c r="F12" s="27">
        <f>F13</f>
        <v>1016000</v>
      </c>
    </row>
    <row r="13" spans="1:6" ht="57" customHeight="1">
      <c r="A13" s="6" t="s">
        <v>19</v>
      </c>
      <c r="B13" s="6" t="s">
        <v>22</v>
      </c>
      <c r="C13" s="6" t="s">
        <v>48</v>
      </c>
      <c r="D13" s="6" t="s">
        <v>20</v>
      </c>
      <c r="E13" s="39" t="s">
        <v>97</v>
      </c>
      <c r="F13" s="27">
        <f>F14</f>
        <v>1016000</v>
      </c>
    </row>
    <row r="14" spans="1:6" ht="30.75" customHeight="1">
      <c r="A14" s="6" t="s">
        <v>19</v>
      </c>
      <c r="B14" s="6" t="s">
        <v>22</v>
      </c>
      <c r="C14" s="6" t="s">
        <v>98</v>
      </c>
      <c r="D14" s="6" t="s">
        <v>20</v>
      </c>
      <c r="E14" s="39" t="s">
        <v>99</v>
      </c>
      <c r="F14" s="27">
        <f>F15</f>
        <v>1016000</v>
      </c>
    </row>
    <row r="15" spans="1:6" ht="33" customHeight="1">
      <c r="A15" s="7" t="s">
        <v>19</v>
      </c>
      <c r="B15" s="7" t="s">
        <v>22</v>
      </c>
      <c r="C15" s="7" t="s">
        <v>98</v>
      </c>
      <c r="D15" s="7" t="s">
        <v>24</v>
      </c>
      <c r="E15" s="82" t="s">
        <v>100</v>
      </c>
      <c r="F15" s="29">
        <v>1016000</v>
      </c>
    </row>
    <row r="16" spans="1:7" s="50" customFormat="1" ht="57" customHeight="1">
      <c r="A16" s="6" t="s">
        <v>19</v>
      </c>
      <c r="B16" s="6" t="s">
        <v>25</v>
      </c>
      <c r="C16" s="6"/>
      <c r="D16" s="6"/>
      <c r="E16" s="39" t="s">
        <v>26</v>
      </c>
      <c r="F16" s="27">
        <f>F17</f>
        <v>1553594.12</v>
      </c>
      <c r="G16" s="58"/>
    </row>
    <row r="17" spans="1:7" s="50" customFormat="1" ht="43.5" customHeight="1">
      <c r="A17" s="6" t="s">
        <v>19</v>
      </c>
      <c r="B17" s="6" t="s">
        <v>25</v>
      </c>
      <c r="C17" s="6" t="s">
        <v>65</v>
      </c>
      <c r="D17" s="6" t="s">
        <v>20</v>
      </c>
      <c r="E17" s="39" t="s">
        <v>62</v>
      </c>
      <c r="F17" s="27">
        <f>F18</f>
        <v>1553594.12</v>
      </c>
      <c r="G17" s="58"/>
    </row>
    <row r="18" spans="1:7" s="4" customFormat="1" ht="60.75" customHeight="1">
      <c r="A18" s="6" t="s">
        <v>19</v>
      </c>
      <c r="B18" s="6" t="s">
        <v>25</v>
      </c>
      <c r="C18" s="6" t="s">
        <v>48</v>
      </c>
      <c r="D18" s="6" t="s">
        <v>20</v>
      </c>
      <c r="E18" s="39" t="s">
        <v>63</v>
      </c>
      <c r="F18" s="27">
        <f>F19+F26+F24</f>
        <v>1553594.12</v>
      </c>
      <c r="G18" s="60"/>
    </row>
    <row r="19" spans="1:6" ht="20.25" customHeight="1">
      <c r="A19" s="6" t="s">
        <v>19</v>
      </c>
      <c r="B19" s="6" t="s">
        <v>25</v>
      </c>
      <c r="C19" s="6" t="s">
        <v>101</v>
      </c>
      <c r="D19" s="6" t="s">
        <v>20</v>
      </c>
      <c r="E19" s="39" t="s">
        <v>27</v>
      </c>
      <c r="F19" s="27">
        <f>F20+F21+F22+F23</f>
        <v>1535482</v>
      </c>
    </row>
    <row r="20" spans="1:6" ht="33.75" customHeight="1">
      <c r="A20" s="7" t="s">
        <v>19</v>
      </c>
      <c r="B20" s="7" t="s">
        <v>25</v>
      </c>
      <c r="C20" s="7" t="s">
        <v>101</v>
      </c>
      <c r="D20" s="7" t="s">
        <v>24</v>
      </c>
      <c r="E20" s="82" t="s">
        <v>102</v>
      </c>
      <c r="F20" s="29">
        <v>631500</v>
      </c>
    </row>
    <row r="21" spans="1:6" ht="32.25" customHeight="1">
      <c r="A21" s="7" t="s">
        <v>19</v>
      </c>
      <c r="B21" s="7" t="s">
        <v>25</v>
      </c>
      <c r="C21" s="7" t="s">
        <v>101</v>
      </c>
      <c r="D21" s="7" t="s">
        <v>28</v>
      </c>
      <c r="E21" s="83" t="s">
        <v>64</v>
      </c>
      <c r="F21" s="29">
        <v>333400</v>
      </c>
    </row>
    <row r="22" spans="1:6" ht="16.5" customHeight="1">
      <c r="A22" s="7" t="s">
        <v>19</v>
      </c>
      <c r="B22" s="7" t="s">
        <v>25</v>
      </c>
      <c r="C22" s="7" t="s">
        <v>101</v>
      </c>
      <c r="D22" s="7" t="s">
        <v>29</v>
      </c>
      <c r="E22" s="83" t="s">
        <v>30</v>
      </c>
      <c r="F22" s="29">
        <v>5000</v>
      </c>
    </row>
    <row r="23" spans="1:6" ht="18.75" customHeight="1">
      <c r="A23" s="7" t="s">
        <v>19</v>
      </c>
      <c r="B23" s="7" t="s">
        <v>25</v>
      </c>
      <c r="C23" s="7" t="s">
        <v>101</v>
      </c>
      <c r="D23" s="7" t="s">
        <v>31</v>
      </c>
      <c r="E23" s="83" t="s">
        <v>32</v>
      </c>
      <c r="F23" s="29">
        <v>565582</v>
      </c>
    </row>
    <row r="24" spans="1:6" ht="45" customHeight="1">
      <c r="A24" s="6" t="s">
        <v>19</v>
      </c>
      <c r="B24" s="6" t="s">
        <v>25</v>
      </c>
      <c r="C24" s="6" t="s">
        <v>263</v>
      </c>
      <c r="D24" s="6" t="s">
        <v>20</v>
      </c>
      <c r="E24" s="39" t="s">
        <v>264</v>
      </c>
      <c r="F24" s="27">
        <f>F25</f>
        <v>17112.12</v>
      </c>
    </row>
    <row r="25" spans="1:7" s="2" customFormat="1" ht="30.75" customHeight="1">
      <c r="A25" s="7" t="s">
        <v>19</v>
      </c>
      <c r="B25" s="7" t="s">
        <v>25</v>
      </c>
      <c r="C25" s="7" t="s">
        <v>265</v>
      </c>
      <c r="D25" s="7" t="s">
        <v>28</v>
      </c>
      <c r="E25" s="83" t="s">
        <v>64</v>
      </c>
      <c r="F25" s="29">
        <v>17112.12</v>
      </c>
      <c r="G25" s="58"/>
    </row>
    <row r="26" spans="1:7" s="51" customFormat="1" ht="45" customHeight="1">
      <c r="A26" s="6" t="s">
        <v>19</v>
      </c>
      <c r="B26" s="6" t="s">
        <v>25</v>
      </c>
      <c r="C26" s="6" t="s">
        <v>172</v>
      </c>
      <c r="D26" s="6" t="s">
        <v>20</v>
      </c>
      <c r="E26" s="39" t="s">
        <v>173</v>
      </c>
      <c r="F26" s="27">
        <f>F27</f>
        <v>1000</v>
      </c>
      <c r="G26" s="60"/>
    </row>
    <row r="27" spans="1:7" s="50" customFormat="1" ht="31.5" customHeight="1">
      <c r="A27" s="7" t="s">
        <v>19</v>
      </c>
      <c r="B27" s="7" t="s">
        <v>25</v>
      </c>
      <c r="C27" s="7" t="s">
        <v>174</v>
      </c>
      <c r="D27" s="7" t="s">
        <v>28</v>
      </c>
      <c r="E27" s="83" t="s">
        <v>64</v>
      </c>
      <c r="F27" s="29">
        <v>1000</v>
      </c>
      <c r="G27" s="58"/>
    </row>
    <row r="28" spans="1:7" s="50" customFormat="1" ht="16.5" customHeight="1">
      <c r="A28" s="6" t="s">
        <v>19</v>
      </c>
      <c r="B28" s="6">
        <v>13</v>
      </c>
      <c r="C28" s="6"/>
      <c r="D28" s="6"/>
      <c r="E28" s="84" t="s">
        <v>33</v>
      </c>
      <c r="F28" s="27">
        <f>F30</f>
        <v>3616869.09</v>
      </c>
      <c r="G28" s="58"/>
    </row>
    <row r="29" spans="1:7" s="50" customFormat="1" ht="45.75" customHeight="1">
      <c r="A29" s="6" t="s">
        <v>19</v>
      </c>
      <c r="B29" s="6">
        <v>13</v>
      </c>
      <c r="C29" s="6" t="s">
        <v>65</v>
      </c>
      <c r="D29" s="6" t="s">
        <v>20</v>
      </c>
      <c r="E29" s="39" t="s">
        <v>62</v>
      </c>
      <c r="F29" s="27">
        <f>F30</f>
        <v>3616869.09</v>
      </c>
      <c r="G29" s="58"/>
    </row>
    <row r="30" spans="1:7" s="50" customFormat="1" ht="60" customHeight="1">
      <c r="A30" s="6" t="s">
        <v>19</v>
      </c>
      <c r="B30" s="6" t="s">
        <v>103</v>
      </c>
      <c r="C30" s="6" t="s">
        <v>48</v>
      </c>
      <c r="D30" s="6" t="s">
        <v>20</v>
      </c>
      <c r="E30" s="39" t="s">
        <v>104</v>
      </c>
      <c r="F30" s="27">
        <f>F31</f>
        <v>3616869.09</v>
      </c>
      <c r="G30" s="58"/>
    </row>
    <row r="31" spans="1:6" ht="30" customHeight="1">
      <c r="A31" s="6" t="s">
        <v>19</v>
      </c>
      <c r="B31" s="6">
        <v>13</v>
      </c>
      <c r="C31" s="6" t="s">
        <v>105</v>
      </c>
      <c r="D31" s="6" t="s">
        <v>20</v>
      </c>
      <c r="E31" s="84" t="s">
        <v>106</v>
      </c>
      <c r="F31" s="27">
        <f>SUM(F32:F33)</f>
        <v>3616869.09</v>
      </c>
    </row>
    <row r="32" spans="1:6" ht="18" customHeight="1">
      <c r="A32" s="7" t="s">
        <v>19</v>
      </c>
      <c r="B32" s="7" t="s">
        <v>34</v>
      </c>
      <c r="C32" s="7" t="s">
        <v>105</v>
      </c>
      <c r="D32" s="7" t="s">
        <v>24</v>
      </c>
      <c r="E32" s="82" t="s">
        <v>107</v>
      </c>
      <c r="F32" s="29">
        <v>3282369.09</v>
      </c>
    </row>
    <row r="33" spans="1:6" ht="31.5" customHeight="1">
      <c r="A33" s="7" t="s">
        <v>19</v>
      </c>
      <c r="B33" s="7" t="s">
        <v>34</v>
      </c>
      <c r="C33" s="7" t="s">
        <v>105</v>
      </c>
      <c r="D33" s="7" t="s">
        <v>28</v>
      </c>
      <c r="E33" s="83" t="s">
        <v>64</v>
      </c>
      <c r="F33" s="29">
        <v>334500</v>
      </c>
    </row>
    <row r="34" spans="1:6" ht="18" customHeight="1">
      <c r="A34" s="6" t="s">
        <v>22</v>
      </c>
      <c r="B34" s="6"/>
      <c r="C34" s="6"/>
      <c r="D34" s="6"/>
      <c r="E34" s="85" t="s">
        <v>35</v>
      </c>
      <c r="F34" s="27">
        <f>F35</f>
        <v>150900</v>
      </c>
    </row>
    <row r="35" spans="1:6" ht="18.75" customHeight="1">
      <c r="A35" s="6" t="s">
        <v>22</v>
      </c>
      <c r="B35" s="6" t="s">
        <v>36</v>
      </c>
      <c r="C35" s="6"/>
      <c r="D35" s="6"/>
      <c r="E35" s="84" t="s">
        <v>37</v>
      </c>
      <c r="F35" s="27">
        <f>F36</f>
        <v>150900</v>
      </c>
    </row>
    <row r="36" spans="1:6" ht="47.25" customHeight="1">
      <c r="A36" s="6" t="s">
        <v>22</v>
      </c>
      <c r="B36" s="6" t="s">
        <v>36</v>
      </c>
      <c r="C36" s="6" t="s">
        <v>65</v>
      </c>
      <c r="D36" s="6" t="s">
        <v>20</v>
      </c>
      <c r="E36" s="39" t="s">
        <v>62</v>
      </c>
      <c r="F36" s="27">
        <f>F37</f>
        <v>150900</v>
      </c>
    </row>
    <row r="37" spans="1:6" ht="56.25" customHeight="1">
      <c r="A37" s="6" t="s">
        <v>22</v>
      </c>
      <c r="B37" s="6" t="s">
        <v>36</v>
      </c>
      <c r="C37" s="6" t="s">
        <v>48</v>
      </c>
      <c r="D37" s="6" t="s">
        <v>20</v>
      </c>
      <c r="E37" s="39" t="s">
        <v>104</v>
      </c>
      <c r="F37" s="27">
        <f>F38</f>
        <v>150900</v>
      </c>
    </row>
    <row r="38" spans="1:6" ht="47.25" customHeight="1">
      <c r="A38" s="6" t="s">
        <v>22</v>
      </c>
      <c r="B38" s="6" t="s">
        <v>36</v>
      </c>
      <c r="C38" s="6" t="s">
        <v>108</v>
      </c>
      <c r="D38" s="6" t="s">
        <v>20</v>
      </c>
      <c r="E38" s="84" t="s">
        <v>266</v>
      </c>
      <c r="F38" s="27">
        <f>F39+F40</f>
        <v>150900</v>
      </c>
    </row>
    <row r="39" spans="1:6" ht="31.5" customHeight="1">
      <c r="A39" s="7" t="s">
        <v>22</v>
      </c>
      <c r="B39" s="7" t="s">
        <v>36</v>
      </c>
      <c r="C39" s="7" t="s">
        <v>108</v>
      </c>
      <c r="D39" s="7" t="s">
        <v>24</v>
      </c>
      <c r="E39" s="82" t="s">
        <v>107</v>
      </c>
      <c r="F39" s="29">
        <v>148388.08</v>
      </c>
    </row>
    <row r="40" spans="1:6" ht="36" customHeight="1">
      <c r="A40" s="7" t="s">
        <v>22</v>
      </c>
      <c r="B40" s="7" t="s">
        <v>36</v>
      </c>
      <c r="C40" s="7" t="s">
        <v>108</v>
      </c>
      <c r="D40" s="7" t="s">
        <v>28</v>
      </c>
      <c r="E40" s="83" t="s">
        <v>64</v>
      </c>
      <c r="F40" s="29">
        <v>2511.92</v>
      </c>
    </row>
    <row r="41" spans="1:6" ht="39.75" customHeight="1">
      <c r="A41" s="6" t="s">
        <v>36</v>
      </c>
      <c r="B41" s="6"/>
      <c r="C41" s="6"/>
      <c r="D41" s="6"/>
      <c r="E41" s="85" t="s">
        <v>72</v>
      </c>
      <c r="F41" s="27">
        <f>F42+F54</f>
        <v>72700</v>
      </c>
    </row>
    <row r="42" spans="1:6" ht="22.5" customHeight="1">
      <c r="A42" s="6" t="s">
        <v>36</v>
      </c>
      <c r="B42" s="6" t="s">
        <v>58</v>
      </c>
      <c r="C42" s="6"/>
      <c r="D42" s="6"/>
      <c r="E42" s="86" t="s">
        <v>39</v>
      </c>
      <c r="F42" s="27">
        <f>F43+F48+F52</f>
        <v>68700</v>
      </c>
    </row>
    <row r="43" spans="1:6" ht="48.75" customHeight="1">
      <c r="A43" s="6" t="s">
        <v>36</v>
      </c>
      <c r="B43" s="6" t="s">
        <v>58</v>
      </c>
      <c r="C43" s="6"/>
      <c r="D43" s="6"/>
      <c r="E43" s="86" t="s">
        <v>267</v>
      </c>
      <c r="F43" s="27">
        <f>F44</f>
        <v>10000</v>
      </c>
    </row>
    <row r="44" spans="1:6" ht="45.75" customHeight="1">
      <c r="A44" s="6" t="s">
        <v>36</v>
      </c>
      <c r="B44" s="6" t="s">
        <v>58</v>
      </c>
      <c r="C44" s="6" t="s">
        <v>65</v>
      </c>
      <c r="D44" s="6" t="s">
        <v>20</v>
      </c>
      <c r="E44" s="39" t="s">
        <v>62</v>
      </c>
      <c r="F44" s="27">
        <f>F45</f>
        <v>10000</v>
      </c>
    </row>
    <row r="45" spans="1:6" ht="61.5" customHeight="1">
      <c r="A45" s="6" t="s">
        <v>36</v>
      </c>
      <c r="B45" s="6" t="s">
        <v>58</v>
      </c>
      <c r="C45" s="6" t="s">
        <v>48</v>
      </c>
      <c r="D45" s="6" t="s">
        <v>20</v>
      </c>
      <c r="E45" s="39" t="s">
        <v>104</v>
      </c>
      <c r="F45" s="27">
        <f>F46</f>
        <v>10000</v>
      </c>
    </row>
    <row r="46" spans="1:7" s="51" customFormat="1" ht="48" customHeight="1">
      <c r="A46" s="6" t="s">
        <v>36</v>
      </c>
      <c r="B46" s="6" t="s">
        <v>58</v>
      </c>
      <c r="C46" s="6" t="s">
        <v>109</v>
      </c>
      <c r="D46" s="6" t="s">
        <v>20</v>
      </c>
      <c r="E46" s="84" t="s">
        <v>110</v>
      </c>
      <c r="F46" s="27">
        <f>F47</f>
        <v>10000</v>
      </c>
      <c r="G46" s="60"/>
    </row>
    <row r="47" spans="1:7" s="50" customFormat="1" ht="31.5" customHeight="1">
      <c r="A47" s="7" t="s">
        <v>36</v>
      </c>
      <c r="B47" s="7" t="s">
        <v>58</v>
      </c>
      <c r="C47" s="7" t="s">
        <v>109</v>
      </c>
      <c r="D47" s="7" t="s">
        <v>28</v>
      </c>
      <c r="E47" s="83" t="s">
        <v>64</v>
      </c>
      <c r="F47" s="29">
        <v>10000</v>
      </c>
      <c r="G47" s="58"/>
    </row>
    <row r="48" spans="1:7" s="50" customFormat="1" ht="48" customHeight="1">
      <c r="A48" s="6" t="s">
        <v>36</v>
      </c>
      <c r="B48" s="6" t="s">
        <v>58</v>
      </c>
      <c r="C48" s="6" t="s">
        <v>78</v>
      </c>
      <c r="D48" s="6" t="s">
        <v>20</v>
      </c>
      <c r="E48" s="84" t="s">
        <v>188</v>
      </c>
      <c r="F48" s="27">
        <f>F49</f>
        <v>32000</v>
      </c>
      <c r="G48" s="58"/>
    </row>
    <row r="49" spans="1:6" ht="21" customHeight="1">
      <c r="A49" s="6" t="s">
        <v>36</v>
      </c>
      <c r="B49" s="6" t="s">
        <v>58</v>
      </c>
      <c r="C49" s="6" t="s">
        <v>143</v>
      </c>
      <c r="D49" s="6" t="s">
        <v>20</v>
      </c>
      <c r="E49" s="87" t="s">
        <v>152</v>
      </c>
      <c r="F49" s="27">
        <f>F50</f>
        <v>32000</v>
      </c>
    </row>
    <row r="50" spans="1:6" ht="32.25" customHeight="1">
      <c r="A50" s="6" t="s">
        <v>36</v>
      </c>
      <c r="B50" s="6" t="s">
        <v>58</v>
      </c>
      <c r="C50" s="6" t="s">
        <v>147</v>
      </c>
      <c r="D50" s="6" t="s">
        <v>20</v>
      </c>
      <c r="E50" s="39" t="s">
        <v>79</v>
      </c>
      <c r="F50" s="27">
        <f>F51</f>
        <v>32000</v>
      </c>
    </row>
    <row r="51" spans="1:6" ht="32.25" customHeight="1">
      <c r="A51" s="7" t="s">
        <v>36</v>
      </c>
      <c r="B51" s="7" t="s">
        <v>58</v>
      </c>
      <c r="C51" s="7" t="s">
        <v>147</v>
      </c>
      <c r="D51" s="7" t="s">
        <v>28</v>
      </c>
      <c r="E51" s="83" t="s">
        <v>64</v>
      </c>
      <c r="F51" s="29">
        <v>32000</v>
      </c>
    </row>
    <row r="52" spans="1:6" ht="30" customHeight="1">
      <c r="A52" s="8" t="s">
        <v>36</v>
      </c>
      <c r="B52" s="8" t="s">
        <v>58</v>
      </c>
      <c r="C52" s="21" t="s">
        <v>161</v>
      </c>
      <c r="D52" s="8" t="s">
        <v>20</v>
      </c>
      <c r="E52" s="88" t="s">
        <v>268</v>
      </c>
      <c r="F52" s="112">
        <f>F53</f>
        <v>26700</v>
      </c>
    </row>
    <row r="53" spans="1:6" ht="35.25" customHeight="1">
      <c r="A53" s="9" t="s">
        <v>36</v>
      </c>
      <c r="B53" s="9" t="s">
        <v>58</v>
      </c>
      <c r="C53" s="57" t="s">
        <v>161</v>
      </c>
      <c r="D53" s="9" t="s">
        <v>28</v>
      </c>
      <c r="E53" s="89" t="s">
        <v>64</v>
      </c>
      <c r="F53" s="113">
        <v>26700</v>
      </c>
    </row>
    <row r="54" spans="1:6" ht="38.25" customHeight="1">
      <c r="A54" s="6" t="s">
        <v>36</v>
      </c>
      <c r="B54" s="6" t="s">
        <v>145</v>
      </c>
      <c r="C54" s="6"/>
      <c r="D54" s="6"/>
      <c r="E54" s="85" t="s">
        <v>144</v>
      </c>
      <c r="F54" s="27">
        <f>F55+F63+F67+F59</f>
        <v>4000</v>
      </c>
    </row>
    <row r="55" spans="1:6" ht="44.25" customHeight="1">
      <c r="A55" s="6" t="s">
        <v>36</v>
      </c>
      <c r="B55" s="6" t="s">
        <v>145</v>
      </c>
      <c r="C55" s="6" t="s">
        <v>69</v>
      </c>
      <c r="D55" s="6" t="s">
        <v>20</v>
      </c>
      <c r="E55" s="90" t="s">
        <v>189</v>
      </c>
      <c r="F55" s="27">
        <f>F56</f>
        <v>1000</v>
      </c>
    </row>
    <row r="56" spans="1:6" ht="32.25" customHeight="1">
      <c r="A56" s="6" t="s">
        <v>36</v>
      </c>
      <c r="B56" s="6" t="s">
        <v>145</v>
      </c>
      <c r="C56" s="6" t="s">
        <v>71</v>
      </c>
      <c r="D56" s="6" t="s">
        <v>20</v>
      </c>
      <c r="E56" s="90" t="s">
        <v>70</v>
      </c>
      <c r="F56" s="27">
        <f>F57</f>
        <v>1000</v>
      </c>
    </row>
    <row r="57" spans="1:6" ht="34.5" customHeight="1">
      <c r="A57" s="6" t="s">
        <v>36</v>
      </c>
      <c r="B57" s="6" t="s">
        <v>145</v>
      </c>
      <c r="C57" s="6" t="s">
        <v>74</v>
      </c>
      <c r="D57" s="6" t="s">
        <v>20</v>
      </c>
      <c r="E57" s="39" t="s">
        <v>73</v>
      </c>
      <c r="F57" s="27">
        <f>F58</f>
        <v>1000</v>
      </c>
    </row>
    <row r="58" spans="1:6" ht="32.25" customHeight="1">
      <c r="A58" s="7" t="s">
        <v>36</v>
      </c>
      <c r="B58" s="7" t="s">
        <v>145</v>
      </c>
      <c r="C58" s="7" t="s">
        <v>74</v>
      </c>
      <c r="D58" s="7" t="s">
        <v>28</v>
      </c>
      <c r="E58" s="83" t="s">
        <v>64</v>
      </c>
      <c r="F58" s="29">
        <v>1000</v>
      </c>
    </row>
    <row r="59" spans="1:6" ht="48" customHeight="1">
      <c r="A59" s="6" t="s">
        <v>36</v>
      </c>
      <c r="B59" s="6" t="s">
        <v>145</v>
      </c>
      <c r="C59" s="6" t="s">
        <v>245</v>
      </c>
      <c r="D59" s="6" t="s">
        <v>20</v>
      </c>
      <c r="E59" s="84" t="s">
        <v>269</v>
      </c>
      <c r="F59" s="27">
        <f>F60</f>
        <v>1000</v>
      </c>
    </row>
    <row r="60" spans="1:6" ht="24.75" customHeight="1">
      <c r="A60" s="6" t="s">
        <v>36</v>
      </c>
      <c r="B60" s="6" t="s">
        <v>145</v>
      </c>
      <c r="C60" s="6" t="s">
        <v>246</v>
      </c>
      <c r="D60" s="6" t="s">
        <v>20</v>
      </c>
      <c r="E60" s="91" t="s">
        <v>243</v>
      </c>
      <c r="F60" s="27">
        <f>F61</f>
        <v>1000</v>
      </c>
    </row>
    <row r="61" spans="1:6" ht="30.75" customHeight="1">
      <c r="A61" s="6" t="s">
        <v>36</v>
      </c>
      <c r="B61" s="6" t="s">
        <v>145</v>
      </c>
      <c r="C61" s="6" t="s">
        <v>247</v>
      </c>
      <c r="D61" s="6" t="s">
        <v>20</v>
      </c>
      <c r="E61" s="39" t="s">
        <v>244</v>
      </c>
      <c r="F61" s="27">
        <f>F62</f>
        <v>1000</v>
      </c>
    </row>
    <row r="62" spans="1:6" ht="31.5" customHeight="1">
      <c r="A62" s="7" t="s">
        <v>36</v>
      </c>
      <c r="B62" s="7" t="s">
        <v>145</v>
      </c>
      <c r="C62" s="7" t="s">
        <v>247</v>
      </c>
      <c r="D62" s="7" t="s">
        <v>28</v>
      </c>
      <c r="E62" s="83" t="s">
        <v>64</v>
      </c>
      <c r="F62" s="29">
        <v>1000</v>
      </c>
    </row>
    <row r="63" spans="1:6" ht="57.75" customHeight="1">
      <c r="A63" s="6" t="s">
        <v>36</v>
      </c>
      <c r="B63" s="6" t="s">
        <v>145</v>
      </c>
      <c r="C63" s="6" t="s">
        <v>75</v>
      </c>
      <c r="D63" s="6" t="s">
        <v>20</v>
      </c>
      <c r="E63" s="39" t="s">
        <v>190</v>
      </c>
      <c r="F63" s="27">
        <f>F64</f>
        <v>1000</v>
      </c>
    </row>
    <row r="64" spans="1:6" ht="30.75" customHeight="1">
      <c r="A64" s="6" t="s">
        <v>36</v>
      </c>
      <c r="B64" s="6" t="s">
        <v>145</v>
      </c>
      <c r="C64" s="6" t="s">
        <v>75</v>
      </c>
      <c r="D64" s="6" t="s">
        <v>20</v>
      </c>
      <c r="E64" s="39" t="s">
        <v>76</v>
      </c>
      <c r="F64" s="27">
        <f>F65</f>
        <v>1000</v>
      </c>
    </row>
    <row r="65" spans="1:6" ht="43.5" customHeight="1">
      <c r="A65" s="6" t="s">
        <v>36</v>
      </c>
      <c r="B65" s="6" t="s">
        <v>145</v>
      </c>
      <c r="C65" s="6" t="s">
        <v>77</v>
      </c>
      <c r="D65" s="6" t="s">
        <v>20</v>
      </c>
      <c r="E65" s="39" t="s">
        <v>146</v>
      </c>
      <c r="F65" s="27">
        <f>F66</f>
        <v>1000</v>
      </c>
    </row>
    <row r="66" spans="1:6" ht="32.25" customHeight="1">
      <c r="A66" s="7" t="s">
        <v>36</v>
      </c>
      <c r="B66" s="7" t="s">
        <v>145</v>
      </c>
      <c r="C66" s="7" t="s">
        <v>77</v>
      </c>
      <c r="D66" s="7" t="s">
        <v>28</v>
      </c>
      <c r="E66" s="83" t="s">
        <v>64</v>
      </c>
      <c r="F66" s="29">
        <v>1000</v>
      </c>
    </row>
    <row r="67" spans="1:6" ht="45" customHeight="1">
      <c r="A67" s="6" t="s">
        <v>36</v>
      </c>
      <c r="B67" s="6" t="s">
        <v>145</v>
      </c>
      <c r="C67" s="6" t="s">
        <v>270</v>
      </c>
      <c r="D67" s="6" t="s">
        <v>20</v>
      </c>
      <c r="E67" s="39" t="s">
        <v>271</v>
      </c>
      <c r="F67" s="27">
        <f>F68</f>
        <v>1000</v>
      </c>
    </row>
    <row r="68" spans="1:6" ht="30.75" customHeight="1">
      <c r="A68" s="6" t="s">
        <v>36</v>
      </c>
      <c r="B68" s="6" t="s">
        <v>145</v>
      </c>
      <c r="C68" s="6" t="s">
        <v>270</v>
      </c>
      <c r="D68" s="6" t="s">
        <v>20</v>
      </c>
      <c r="E68" s="39" t="s">
        <v>272</v>
      </c>
      <c r="F68" s="27">
        <f>F69</f>
        <v>1000</v>
      </c>
    </row>
    <row r="69" spans="1:6" ht="30.75" customHeight="1">
      <c r="A69" s="6" t="s">
        <v>36</v>
      </c>
      <c r="B69" s="6" t="s">
        <v>145</v>
      </c>
      <c r="C69" s="6" t="s">
        <v>273</v>
      </c>
      <c r="D69" s="6" t="s">
        <v>20</v>
      </c>
      <c r="E69" s="39" t="s">
        <v>274</v>
      </c>
      <c r="F69" s="27">
        <f>F70</f>
        <v>1000</v>
      </c>
    </row>
    <row r="70" spans="1:6" ht="33.75" customHeight="1">
      <c r="A70" s="7" t="s">
        <v>36</v>
      </c>
      <c r="B70" s="7" t="s">
        <v>145</v>
      </c>
      <c r="C70" s="7" t="s">
        <v>273</v>
      </c>
      <c r="D70" s="7" t="s">
        <v>28</v>
      </c>
      <c r="E70" s="83" t="s">
        <v>64</v>
      </c>
      <c r="F70" s="29">
        <v>1000</v>
      </c>
    </row>
    <row r="71" spans="1:7" ht="18" customHeight="1">
      <c r="A71" s="6" t="s">
        <v>25</v>
      </c>
      <c r="B71" s="6"/>
      <c r="C71" s="6"/>
      <c r="D71" s="6"/>
      <c r="E71" s="85" t="s">
        <v>40</v>
      </c>
      <c r="F71" s="27">
        <f>F72+F76</f>
        <v>924988.28</v>
      </c>
      <c r="G71" s="11"/>
    </row>
    <row r="72" spans="1:6" ht="16.5" customHeight="1">
      <c r="A72" s="6" t="s">
        <v>25</v>
      </c>
      <c r="B72" s="6" t="s">
        <v>38</v>
      </c>
      <c r="C72" s="6"/>
      <c r="D72" s="6"/>
      <c r="E72" s="84" t="s">
        <v>80</v>
      </c>
      <c r="F72" s="27">
        <f>F73</f>
        <v>919988.28</v>
      </c>
    </row>
    <row r="73" spans="1:6" ht="60.75" customHeight="1">
      <c r="A73" s="6" t="s">
        <v>25</v>
      </c>
      <c r="B73" s="6" t="s">
        <v>38</v>
      </c>
      <c r="C73" s="6" t="s">
        <v>111</v>
      </c>
      <c r="D73" s="6" t="s">
        <v>20</v>
      </c>
      <c r="E73" s="84" t="s">
        <v>41</v>
      </c>
      <c r="F73" s="27">
        <f>F74</f>
        <v>919988.28</v>
      </c>
    </row>
    <row r="74" spans="1:6" ht="45.75" customHeight="1">
      <c r="A74" s="6" t="s">
        <v>25</v>
      </c>
      <c r="B74" s="6" t="s">
        <v>38</v>
      </c>
      <c r="C74" s="6" t="s">
        <v>112</v>
      </c>
      <c r="D74" s="6" t="s">
        <v>20</v>
      </c>
      <c r="E74" s="84" t="s">
        <v>113</v>
      </c>
      <c r="F74" s="27">
        <f>F75</f>
        <v>919988.28</v>
      </c>
    </row>
    <row r="75" spans="1:6" ht="30" customHeight="1">
      <c r="A75" s="7" t="s">
        <v>25</v>
      </c>
      <c r="B75" s="7" t="s">
        <v>38</v>
      </c>
      <c r="C75" s="7" t="s">
        <v>112</v>
      </c>
      <c r="D75" s="7" t="s">
        <v>28</v>
      </c>
      <c r="E75" s="83" t="s">
        <v>64</v>
      </c>
      <c r="F75" s="29">
        <v>919988.28</v>
      </c>
    </row>
    <row r="76" spans="1:6" ht="19.5" customHeight="1">
      <c r="A76" s="6" t="s">
        <v>25</v>
      </c>
      <c r="B76" s="6" t="s">
        <v>42</v>
      </c>
      <c r="C76" s="6"/>
      <c r="D76" s="6"/>
      <c r="E76" s="84" t="s">
        <v>43</v>
      </c>
      <c r="F76" s="27">
        <f>F77</f>
        <v>5000</v>
      </c>
    </row>
    <row r="77" spans="1:6" ht="48.75" customHeight="1">
      <c r="A77" s="6" t="s">
        <v>25</v>
      </c>
      <c r="B77" s="6" t="s">
        <v>42</v>
      </c>
      <c r="C77" s="6" t="s">
        <v>141</v>
      </c>
      <c r="D77" s="6" t="s">
        <v>20</v>
      </c>
      <c r="E77" s="84" t="s">
        <v>142</v>
      </c>
      <c r="F77" s="27">
        <f>F78</f>
        <v>5000</v>
      </c>
    </row>
    <row r="78" spans="1:6" ht="30" customHeight="1">
      <c r="A78" s="7" t="s">
        <v>25</v>
      </c>
      <c r="B78" s="7" t="s">
        <v>42</v>
      </c>
      <c r="C78" s="7" t="s">
        <v>141</v>
      </c>
      <c r="D78" s="7" t="s">
        <v>28</v>
      </c>
      <c r="E78" s="83" t="s">
        <v>64</v>
      </c>
      <c r="F78" s="29">
        <v>5000</v>
      </c>
    </row>
    <row r="79" spans="1:6" ht="21" customHeight="1">
      <c r="A79" s="6" t="s">
        <v>44</v>
      </c>
      <c r="B79" s="6"/>
      <c r="C79" s="6"/>
      <c r="D79" s="6"/>
      <c r="E79" s="85" t="s">
        <v>84</v>
      </c>
      <c r="F79" s="27">
        <f>F86+F95+F80+F109</f>
        <v>857540</v>
      </c>
    </row>
    <row r="80" spans="1:6" ht="19.5" customHeight="1">
      <c r="A80" s="6" t="s">
        <v>44</v>
      </c>
      <c r="B80" s="6" t="s">
        <v>19</v>
      </c>
      <c r="C80" s="6"/>
      <c r="D80" s="6"/>
      <c r="E80" s="85" t="s">
        <v>153</v>
      </c>
      <c r="F80" s="27">
        <f>F81</f>
        <v>7000</v>
      </c>
    </row>
    <row r="81" spans="1:6" ht="43.5" customHeight="1">
      <c r="A81" s="6" t="s">
        <v>44</v>
      </c>
      <c r="B81" s="6" t="s">
        <v>19</v>
      </c>
      <c r="C81" s="6" t="s">
        <v>65</v>
      </c>
      <c r="D81" s="6" t="s">
        <v>20</v>
      </c>
      <c r="E81" s="39" t="s">
        <v>62</v>
      </c>
      <c r="F81" s="27">
        <f>F82</f>
        <v>7000</v>
      </c>
    </row>
    <row r="82" spans="1:6" ht="31.5" customHeight="1">
      <c r="A82" s="6" t="s">
        <v>44</v>
      </c>
      <c r="B82" s="6" t="s">
        <v>19</v>
      </c>
      <c r="C82" s="6" t="s">
        <v>115</v>
      </c>
      <c r="D82" s="6" t="s">
        <v>20</v>
      </c>
      <c r="E82" s="84" t="s">
        <v>154</v>
      </c>
      <c r="F82" s="27">
        <f>F83</f>
        <v>7000</v>
      </c>
    </row>
    <row r="83" spans="1:6" ht="18" customHeight="1">
      <c r="A83" s="6" t="s">
        <v>44</v>
      </c>
      <c r="B83" s="6" t="s">
        <v>19</v>
      </c>
      <c r="C83" s="6" t="s">
        <v>155</v>
      </c>
      <c r="D83" s="6" t="s">
        <v>20</v>
      </c>
      <c r="E83" s="84" t="s">
        <v>153</v>
      </c>
      <c r="F83" s="27">
        <f>F84</f>
        <v>7000</v>
      </c>
    </row>
    <row r="84" spans="1:6" ht="20.25" customHeight="1">
      <c r="A84" s="6" t="s">
        <v>44</v>
      </c>
      <c r="B84" s="6" t="s">
        <v>19</v>
      </c>
      <c r="C84" s="6" t="s">
        <v>156</v>
      </c>
      <c r="D84" s="6" t="s">
        <v>20</v>
      </c>
      <c r="E84" s="84" t="s">
        <v>157</v>
      </c>
      <c r="F84" s="27">
        <f>F85</f>
        <v>7000</v>
      </c>
    </row>
    <row r="85" spans="1:6" ht="33" customHeight="1">
      <c r="A85" s="7" t="s">
        <v>44</v>
      </c>
      <c r="B85" s="7" t="s">
        <v>19</v>
      </c>
      <c r="C85" s="7" t="s">
        <v>156</v>
      </c>
      <c r="D85" s="7" t="s">
        <v>28</v>
      </c>
      <c r="E85" s="83" t="s">
        <v>64</v>
      </c>
      <c r="F85" s="29">
        <v>7000</v>
      </c>
    </row>
    <row r="86" spans="1:6" ht="21" customHeight="1">
      <c r="A86" s="6" t="s">
        <v>44</v>
      </c>
      <c r="B86" s="6" t="s">
        <v>22</v>
      </c>
      <c r="C86" s="6"/>
      <c r="D86" s="6"/>
      <c r="E86" s="85" t="s">
        <v>116</v>
      </c>
      <c r="F86" s="27">
        <f>F87+F91</f>
        <v>1000</v>
      </c>
    </row>
    <row r="87" spans="1:6" ht="54.75" customHeight="1">
      <c r="A87" s="6" t="s">
        <v>44</v>
      </c>
      <c r="B87" s="6" t="s">
        <v>22</v>
      </c>
      <c r="C87" s="6" t="s">
        <v>117</v>
      </c>
      <c r="D87" s="6" t="s">
        <v>20</v>
      </c>
      <c r="E87" s="93" t="s">
        <v>191</v>
      </c>
      <c r="F87" s="27">
        <f>F88</f>
        <v>1000</v>
      </c>
    </row>
    <row r="88" spans="1:6" ht="60.75" customHeight="1">
      <c r="A88" s="6" t="s">
        <v>44</v>
      </c>
      <c r="B88" s="6" t="s">
        <v>22</v>
      </c>
      <c r="C88" s="6" t="s">
        <v>275</v>
      </c>
      <c r="D88" s="6" t="s">
        <v>20</v>
      </c>
      <c r="E88" s="87" t="s">
        <v>148</v>
      </c>
      <c r="F88" s="27">
        <f>F89</f>
        <v>1000</v>
      </c>
    </row>
    <row r="89" spans="1:6" ht="41.25" customHeight="1">
      <c r="A89" s="6" t="s">
        <v>44</v>
      </c>
      <c r="B89" s="6" t="s">
        <v>22</v>
      </c>
      <c r="C89" s="6" t="s">
        <v>149</v>
      </c>
      <c r="D89" s="6" t="s">
        <v>20</v>
      </c>
      <c r="E89" s="39" t="s">
        <v>118</v>
      </c>
      <c r="F89" s="27">
        <f>F90</f>
        <v>1000</v>
      </c>
    </row>
    <row r="90" spans="1:7" ht="30.75" customHeight="1">
      <c r="A90" s="7" t="s">
        <v>44</v>
      </c>
      <c r="B90" s="7" t="s">
        <v>22</v>
      </c>
      <c r="C90" s="7" t="s">
        <v>149</v>
      </c>
      <c r="D90" s="7" t="s">
        <v>28</v>
      </c>
      <c r="E90" s="83" t="s">
        <v>64</v>
      </c>
      <c r="F90" s="29">
        <v>1000</v>
      </c>
      <c r="G90" s="11"/>
    </row>
    <row r="91" spans="1:7" ht="45.75" customHeight="1">
      <c r="A91" s="6" t="s">
        <v>44</v>
      </c>
      <c r="B91" s="6" t="s">
        <v>22</v>
      </c>
      <c r="C91" s="6" t="s">
        <v>249</v>
      </c>
      <c r="D91" s="6" t="s">
        <v>20</v>
      </c>
      <c r="E91" s="84" t="s">
        <v>276</v>
      </c>
      <c r="F91" s="27">
        <f>F92</f>
        <v>0</v>
      </c>
      <c r="G91" s="11"/>
    </row>
    <row r="92" spans="1:6" ht="33.75" customHeight="1">
      <c r="A92" s="6" t="s">
        <v>44</v>
      </c>
      <c r="B92" s="6" t="s">
        <v>22</v>
      </c>
      <c r="C92" s="6" t="s">
        <v>251</v>
      </c>
      <c r="D92" s="6" t="s">
        <v>20</v>
      </c>
      <c r="E92" s="92" t="s">
        <v>250</v>
      </c>
      <c r="F92" s="27">
        <f>F93</f>
        <v>0</v>
      </c>
    </row>
    <row r="93" spans="1:6" ht="29.25" customHeight="1">
      <c r="A93" s="6" t="s">
        <v>44</v>
      </c>
      <c r="B93" s="6" t="s">
        <v>22</v>
      </c>
      <c r="C93" s="6" t="s">
        <v>253</v>
      </c>
      <c r="D93" s="6" t="s">
        <v>20</v>
      </c>
      <c r="E93" s="39" t="s">
        <v>252</v>
      </c>
      <c r="F93" s="27">
        <f>F94</f>
        <v>0</v>
      </c>
    </row>
    <row r="94" spans="1:6" ht="30.75" customHeight="1">
      <c r="A94" s="6" t="s">
        <v>44</v>
      </c>
      <c r="B94" s="6" t="s">
        <v>22</v>
      </c>
      <c r="C94" s="6" t="s">
        <v>253</v>
      </c>
      <c r="D94" s="6" t="s">
        <v>28</v>
      </c>
      <c r="E94" s="83" t="s">
        <v>64</v>
      </c>
      <c r="F94" s="29">
        <v>0</v>
      </c>
    </row>
    <row r="95" spans="1:6" ht="19.5" customHeight="1">
      <c r="A95" s="6" t="s">
        <v>44</v>
      </c>
      <c r="B95" s="6" t="s">
        <v>36</v>
      </c>
      <c r="C95" s="6"/>
      <c r="D95" s="6"/>
      <c r="E95" s="85" t="s">
        <v>119</v>
      </c>
      <c r="F95" s="27">
        <f>F101+F96</f>
        <v>848540</v>
      </c>
    </row>
    <row r="96" spans="1:6" ht="46.5" customHeight="1">
      <c r="A96" s="6" t="s">
        <v>44</v>
      </c>
      <c r="B96" s="6" t="s">
        <v>36</v>
      </c>
      <c r="C96" s="6" t="s">
        <v>175</v>
      </c>
      <c r="D96" s="6" t="s">
        <v>20</v>
      </c>
      <c r="E96" s="48" t="s">
        <v>277</v>
      </c>
      <c r="F96" s="27">
        <f>F97</f>
        <v>491240</v>
      </c>
    </row>
    <row r="97" spans="1:6" ht="27" customHeight="1">
      <c r="A97" s="6" t="s">
        <v>44</v>
      </c>
      <c r="B97" s="6" t="s">
        <v>36</v>
      </c>
      <c r="C97" s="6" t="s">
        <v>176</v>
      </c>
      <c r="D97" s="6" t="s">
        <v>20</v>
      </c>
      <c r="E97" s="48" t="s">
        <v>192</v>
      </c>
      <c r="F97" s="27">
        <f>F98</f>
        <v>491240</v>
      </c>
    </row>
    <row r="98" spans="1:6" ht="30.75" customHeight="1">
      <c r="A98" s="6" t="s">
        <v>44</v>
      </c>
      <c r="B98" s="6" t="s">
        <v>36</v>
      </c>
      <c r="C98" s="6" t="s">
        <v>183</v>
      </c>
      <c r="D98" s="6" t="s">
        <v>20</v>
      </c>
      <c r="E98" s="39" t="s">
        <v>278</v>
      </c>
      <c r="F98" s="27">
        <f>F99+F100</f>
        <v>491240</v>
      </c>
    </row>
    <row r="99" spans="1:6" ht="30.75" customHeight="1">
      <c r="A99" s="7" t="s">
        <v>44</v>
      </c>
      <c r="B99" s="7" t="s">
        <v>36</v>
      </c>
      <c r="C99" s="7" t="s">
        <v>183</v>
      </c>
      <c r="D99" s="7" t="s">
        <v>28</v>
      </c>
      <c r="E99" s="83" t="s">
        <v>64</v>
      </c>
      <c r="F99" s="29">
        <v>90240</v>
      </c>
    </row>
    <row r="100" spans="1:6" ht="33" customHeight="1">
      <c r="A100" s="6" t="s">
        <v>44</v>
      </c>
      <c r="B100" s="6" t="s">
        <v>36</v>
      </c>
      <c r="C100" s="7" t="s">
        <v>183</v>
      </c>
      <c r="D100" s="7" t="s">
        <v>181</v>
      </c>
      <c r="E100" s="83" t="s">
        <v>279</v>
      </c>
      <c r="F100" s="29">
        <v>401000</v>
      </c>
    </row>
    <row r="101" spans="1:6" ht="17.25" customHeight="1">
      <c r="A101" s="6" t="s">
        <v>44</v>
      </c>
      <c r="B101" s="6" t="s">
        <v>36</v>
      </c>
      <c r="C101" s="6" t="s">
        <v>115</v>
      </c>
      <c r="D101" s="6" t="s">
        <v>20</v>
      </c>
      <c r="E101" s="93" t="s">
        <v>120</v>
      </c>
      <c r="F101" s="27">
        <f>F102</f>
        <v>357300</v>
      </c>
    </row>
    <row r="102" spans="1:6" ht="19.5" customHeight="1">
      <c r="A102" s="6" t="s">
        <v>44</v>
      </c>
      <c r="B102" s="6" t="s">
        <v>36</v>
      </c>
      <c r="C102" s="6" t="s">
        <v>121</v>
      </c>
      <c r="D102" s="6" t="s">
        <v>20</v>
      </c>
      <c r="E102" s="84" t="s">
        <v>119</v>
      </c>
      <c r="F102" s="27">
        <f>F103+F105+F107</f>
        <v>357300</v>
      </c>
    </row>
    <row r="103" spans="1:7" s="5" customFormat="1" ht="21" customHeight="1">
      <c r="A103" s="6" t="s">
        <v>44</v>
      </c>
      <c r="B103" s="6" t="s">
        <v>36</v>
      </c>
      <c r="C103" s="6" t="s">
        <v>122</v>
      </c>
      <c r="D103" s="6" t="s">
        <v>20</v>
      </c>
      <c r="E103" s="84" t="s">
        <v>123</v>
      </c>
      <c r="F103" s="27">
        <f>F104</f>
        <v>226800</v>
      </c>
      <c r="G103" s="106"/>
    </row>
    <row r="104" spans="1:7" s="5" customFormat="1" ht="32.25" customHeight="1">
      <c r="A104" s="7" t="s">
        <v>44</v>
      </c>
      <c r="B104" s="7" t="s">
        <v>36</v>
      </c>
      <c r="C104" s="7" t="s">
        <v>122</v>
      </c>
      <c r="D104" s="7" t="s">
        <v>28</v>
      </c>
      <c r="E104" s="83" t="s">
        <v>64</v>
      </c>
      <c r="F104" s="29">
        <v>226800</v>
      </c>
      <c r="G104" s="106"/>
    </row>
    <row r="105" spans="1:13" ht="19.5" customHeight="1">
      <c r="A105" s="6" t="s">
        <v>44</v>
      </c>
      <c r="B105" s="6" t="s">
        <v>36</v>
      </c>
      <c r="C105" s="6" t="s">
        <v>124</v>
      </c>
      <c r="D105" s="6" t="s">
        <v>20</v>
      </c>
      <c r="E105" s="84" t="s">
        <v>125</v>
      </c>
      <c r="F105" s="27">
        <f>F106</f>
        <v>48500</v>
      </c>
      <c r="M105" t="s">
        <v>158</v>
      </c>
    </row>
    <row r="106" spans="1:6" ht="35.25" customHeight="1">
      <c r="A106" s="7" t="s">
        <v>44</v>
      </c>
      <c r="B106" s="7" t="s">
        <v>36</v>
      </c>
      <c r="C106" s="7" t="s">
        <v>124</v>
      </c>
      <c r="D106" s="7" t="s">
        <v>28</v>
      </c>
      <c r="E106" s="83" t="s">
        <v>64</v>
      </c>
      <c r="F106" s="29">
        <v>48500</v>
      </c>
    </row>
    <row r="107" spans="1:6" ht="30.75" customHeight="1">
      <c r="A107" s="6" t="s">
        <v>44</v>
      </c>
      <c r="B107" s="6" t="s">
        <v>36</v>
      </c>
      <c r="C107" s="6" t="s">
        <v>126</v>
      </c>
      <c r="D107" s="6" t="s">
        <v>20</v>
      </c>
      <c r="E107" s="84" t="s">
        <v>45</v>
      </c>
      <c r="F107" s="27">
        <f>F108</f>
        <v>82000</v>
      </c>
    </row>
    <row r="108" spans="1:6" ht="33" customHeight="1">
      <c r="A108" s="7" t="s">
        <v>44</v>
      </c>
      <c r="B108" s="7" t="s">
        <v>36</v>
      </c>
      <c r="C108" s="7" t="s">
        <v>126</v>
      </c>
      <c r="D108" s="7" t="s">
        <v>28</v>
      </c>
      <c r="E108" s="83" t="s">
        <v>64</v>
      </c>
      <c r="F108" s="29">
        <v>82000</v>
      </c>
    </row>
    <row r="109" spans="1:6" ht="33" customHeight="1">
      <c r="A109" s="6" t="s">
        <v>44</v>
      </c>
      <c r="B109" s="6" t="s">
        <v>44</v>
      </c>
      <c r="C109" s="6"/>
      <c r="D109" s="6"/>
      <c r="E109" s="84" t="s">
        <v>177</v>
      </c>
      <c r="F109" s="27">
        <f>F110</f>
        <v>1000</v>
      </c>
    </row>
    <row r="110" spans="1:6" ht="43.5" customHeight="1">
      <c r="A110" s="6" t="s">
        <v>44</v>
      </c>
      <c r="B110" s="6" t="s">
        <v>44</v>
      </c>
      <c r="C110" s="6" t="s">
        <v>81</v>
      </c>
      <c r="D110" s="6" t="s">
        <v>20</v>
      </c>
      <c r="E110" s="87" t="s">
        <v>280</v>
      </c>
      <c r="F110" s="27">
        <f>F111</f>
        <v>1000</v>
      </c>
    </row>
    <row r="111" spans="1:7" s="10" customFormat="1" ht="27.75" customHeight="1">
      <c r="A111" s="6" t="s">
        <v>193</v>
      </c>
      <c r="B111" s="6" t="s">
        <v>42</v>
      </c>
      <c r="C111" s="6" t="s">
        <v>83</v>
      </c>
      <c r="D111" s="6" t="s">
        <v>20</v>
      </c>
      <c r="E111" s="87" t="s">
        <v>82</v>
      </c>
      <c r="F111" s="27">
        <f>F112</f>
        <v>1000</v>
      </c>
      <c r="G111" s="11"/>
    </row>
    <row r="112" spans="1:7" s="10" customFormat="1" ht="33.75" customHeight="1">
      <c r="A112" s="6" t="s">
        <v>44</v>
      </c>
      <c r="B112" s="6" t="s">
        <v>44</v>
      </c>
      <c r="C112" s="6" t="s">
        <v>185</v>
      </c>
      <c r="D112" s="6" t="s">
        <v>20</v>
      </c>
      <c r="E112" s="84" t="s">
        <v>114</v>
      </c>
      <c r="F112" s="27">
        <f>F113</f>
        <v>1000</v>
      </c>
      <c r="G112" s="11"/>
    </row>
    <row r="113" spans="1:7" s="10" customFormat="1" ht="33" customHeight="1">
      <c r="A113" s="7" t="s">
        <v>44</v>
      </c>
      <c r="B113" s="7" t="s">
        <v>44</v>
      </c>
      <c r="C113" s="7" t="s">
        <v>185</v>
      </c>
      <c r="D113" s="7" t="s">
        <v>28</v>
      </c>
      <c r="E113" s="83" t="s">
        <v>64</v>
      </c>
      <c r="F113" s="29">
        <v>1000</v>
      </c>
      <c r="G113" s="11"/>
    </row>
    <row r="114" spans="1:7" s="10" customFormat="1" ht="18" customHeight="1">
      <c r="A114" s="6" t="s">
        <v>281</v>
      </c>
      <c r="B114" s="6" t="s">
        <v>44</v>
      </c>
      <c r="C114" s="6"/>
      <c r="D114" s="6"/>
      <c r="E114" s="85" t="s">
        <v>282</v>
      </c>
      <c r="F114" s="27">
        <f>F115</f>
        <v>5140138.13</v>
      </c>
      <c r="G114" s="11"/>
    </row>
    <row r="115" spans="1:7" s="10" customFormat="1" ht="17.25" customHeight="1">
      <c r="A115" s="6" t="s">
        <v>281</v>
      </c>
      <c r="B115" s="6" t="s">
        <v>44</v>
      </c>
      <c r="C115" s="6"/>
      <c r="D115" s="6"/>
      <c r="E115" s="84" t="s">
        <v>283</v>
      </c>
      <c r="F115" s="27">
        <f>F116</f>
        <v>5140138.13</v>
      </c>
      <c r="G115" s="11"/>
    </row>
    <row r="116" spans="1:7" s="10" customFormat="1" ht="45.75" customHeight="1">
      <c r="A116" s="6" t="s">
        <v>281</v>
      </c>
      <c r="B116" s="6" t="s">
        <v>44</v>
      </c>
      <c r="C116" s="6" t="s">
        <v>284</v>
      </c>
      <c r="D116" s="6" t="s">
        <v>20</v>
      </c>
      <c r="E116" s="87" t="s">
        <v>304</v>
      </c>
      <c r="F116" s="27">
        <f>F117</f>
        <v>5140138.13</v>
      </c>
      <c r="G116" s="11"/>
    </row>
    <row r="117" spans="1:7" s="10" customFormat="1" ht="30" customHeight="1">
      <c r="A117" s="6" t="s">
        <v>281</v>
      </c>
      <c r="B117" s="6" t="s">
        <v>44</v>
      </c>
      <c r="C117" s="6" t="s">
        <v>285</v>
      </c>
      <c r="D117" s="6" t="s">
        <v>20</v>
      </c>
      <c r="E117" s="87" t="s">
        <v>286</v>
      </c>
      <c r="F117" s="27">
        <f>F118</f>
        <v>5140138.13</v>
      </c>
      <c r="G117" s="11"/>
    </row>
    <row r="118" spans="1:7" s="5" customFormat="1" ht="44.25" customHeight="1">
      <c r="A118" s="6" t="s">
        <v>281</v>
      </c>
      <c r="B118" s="6" t="s">
        <v>44</v>
      </c>
      <c r="C118" s="6" t="s">
        <v>287</v>
      </c>
      <c r="D118" s="6" t="s">
        <v>20</v>
      </c>
      <c r="E118" s="87" t="s">
        <v>288</v>
      </c>
      <c r="F118" s="27">
        <f>F119</f>
        <v>5140138.13</v>
      </c>
      <c r="G118" s="106"/>
    </row>
    <row r="119" spans="1:6" ht="33" customHeight="1">
      <c r="A119" s="7" t="s">
        <v>281</v>
      </c>
      <c r="B119" s="7" t="s">
        <v>44</v>
      </c>
      <c r="C119" s="7" t="s">
        <v>287</v>
      </c>
      <c r="D119" s="7" t="s">
        <v>28</v>
      </c>
      <c r="E119" s="83" t="s">
        <v>64</v>
      </c>
      <c r="F119" s="29">
        <v>5140138.13</v>
      </c>
    </row>
    <row r="120" spans="1:6" ht="24.75" customHeight="1">
      <c r="A120" s="6" t="s">
        <v>46</v>
      </c>
      <c r="B120" s="6"/>
      <c r="C120" s="6"/>
      <c r="D120" s="6"/>
      <c r="E120" s="85" t="s">
        <v>127</v>
      </c>
      <c r="F120" s="27">
        <f>F121+F131</f>
        <v>4298189.38</v>
      </c>
    </row>
    <row r="121" spans="1:6" ht="18" customHeight="1">
      <c r="A121" s="6" t="s">
        <v>46</v>
      </c>
      <c r="B121" s="6" t="s">
        <v>19</v>
      </c>
      <c r="C121" s="6"/>
      <c r="D121" s="6"/>
      <c r="E121" s="39" t="s">
        <v>47</v>
      </c>
      <c r="F121" s="27">
        <f>F122</f>
        <v>2757112.12</v>
      </c>
    </row>
    <row r="122" spans="1:6" ht="44.25" customHeight="1">
      <c r="A122" s="6" t="s">
        <v>46</v>
      </c>
      <c r="B122" s="6" t="s">
        <v>19</v>
      </c>
      <c r="C122" s="6" t="s">
        <v>65</v>
      </c>
      <c r="D122" s="6" t="s">
        <v>20</v>
      </c>
      <c r="E122" s="39" t="s">
        <v>62</v>
      </c>
      <c r="F122" s="27">
        <f>F123</f>
        <v>2757112.12</v>
      </c>
    </row>
    <row r="123" spans="1:6" ht="55.5" customHeight="1">
      <c r="A123" s="6" t="s">
        <v>46</v>
      </c>
      <c r="B123" s="6" t="s">
        <v>19</v>
      </c>
      <c r="C123" s="6" t="s">
        <v>48</v>
      </c>
      <c r="D123" s="6" t="s">
        <v>20</v>
      </c>
      <c r="E123" s="39" t="s">
        <v>104</v>
      </c>
      <c r="F123" s="27">
        <f>F126+F124</f>
        <v>2757112.12</v>
      </c>
    </row>
    <row r="124" spans="1:6" ht="30.75" customHeight="1">
      <c r="A124" s="6" t="s">
        <v>46</v>
      </c>
      <c r="B124" s="6" t="s">
        <v>19</v>
      </c>
      <c r="C124" s="6" t="s">
        <v>265</v>
      </c>
      <c r="D124" s="6" t="s">
        <v>20</v>
      </c>
      <c r="E124" s="39" t="s">
        <v>289</v>
      </c>
      <c r="F124" s="27">
        <f>F125</f>
        <v>17112.12</v>
      </c>
    </row>
    <row r="125" spans="1:6" ht="33" customHeight="1">
      <c r="A125" s="7" t="s">
        <v>46</v>
      </c>
      <c r="B125" s="7" t="s">
        <v>19</v>
      </c>
      <c r="C125" s="7" t="s">
        <v>265</v>
      </c>
      <c r="D125" s="7" t="s">
        <v>28</v>
      </c>
      <c r="E125" s="83" t="s">
        <v>64</v>
      </c>
      <c r="F125" s="29">
        <v>17112.12</v>
      </c>
    </row>
    <row r="126" spans="1:7" s="51" customFormat="1" ht="33" customHeight="1">
      <c r="A126" s="6" t="s">
        <v>46</v>
      </c>
      <c r="B126" s="6" t="s">
        <v>19</v>
      </c>
      <c r="C126" s="6" t="s">
        <v>128</v>
      </c>
      <c r="D126" s="6" t="s">
        <v>20</v>
      </c>
      <c r="E126" s="84" t="s">
        <v>129</v>
      </c>
      <c r="F126" s="27">
        <f>F127+F128+F129+F130</f>
        <v>2740000</v>
      </c>
      <c r="G126" s="60"/>
    </row>
    <row r="127" spans="1:7" s="50" customFormat="1" ht="20.25" customHeight="1">
      <c r="A127" s="7" t="s">
        <v>46</v>
      </c>
      <c r="B127" s="7" t="s">
        <v>19</v>
      </c>
      <c r="C127" s="7" t="s">
        <v>128</v>
      </c>
      <c r="D127" s="7" t="s">
        <v>59</v>
      </c>
      <c r="E127" s="83" t="s">
        <v>130</v>
      </c>
      <c r="F127" s="29">
        <v>1017400</v>
      </c>
      <c r="G127" s="58"/>
    </row>
    <row r="128" spans="1:6" ht="31.5" customHeight="1">
      <c r="A128" s="7" t="s">
        <v>46</v>
      </c>
      <c r="B128" s="7" t="s">
        <v>19</v>
      </c>
      <c r="C128" s="7" t="s">
        <v>128</v>
      </c>
      <c r="D128" s="7" t="s">
        <v>28</v>
      </c>
      <c r="E128" s="83" t="s">
        <v>64</v>
      </c>
      <c r="F128" s="29">
        <v>1615800</v>
      </c>
    </row>
    <row r="129" spans="1:6" ht="21" customHeight="1">
      <c r="A129" s="7" t="s">
        <v>46</v>
      </c>
      <c r="B129" s="7" t="s">
        <v>19</v>
      </c>
      <c r="C129" s="7" t="s">
        <v>128</v>
      </c>
      <c r="D129" s="7" t="s">
        <v>29</v>
      </c>
      <c r="E129" s="83" t="s">
        <v>30</v>
      </c>
      <c r="F129" s="29">
        <v>2000</v>
      </c>
    </row>
    <row r="130" spans="1:6" ht="18.75" customHeight="1">
      <c r="A130" s="7" t="s">
        <v>46</v>
      </c>
      <c r="B130" s="7" t="s">
        <v>19</v>
      </c>
      <c r="C130" s="7" t="s">
        <v>128</v>
      </c>
      <c r="D130" s="7" t="s">
        <v>31</v>
      </c>
      <c r="E130" s="83" t="s">
        <v>32</v>
      </c>
      <c r="F130" s="29">
        <v>104800</v>
      </c>
    </row>
    <row r="131" spans="1:6" ht="19.5" customHeight="1">
      <c r="A131" s="6" t="s">
        <v>46</v>
      </c>
      <c r="B131" s="6" t="s">
        <v>25</v>
      </c>
      <c r="C131" s="6"/>
      <c r="D131" s="6"/>
      <c r="E131" s="84" t="s">
        <v>131</v>
      </c>
      <c r="F131" s="27">
        <f>F132</f>
        <v>1541077.26</v>
      </c>
    </row>
    <row r="132" spans="1:6" ht="48" customHeight="1">
      <c r="A132" s="6" t="s">
        <v>46</v>
      </c>
      <c r="B132" s="6" t="s">
        <v>25</v>
      </c>
      <c r="C132" s="6" t="s">
        <v>65</v>
      </c>
      <c r="D132" s="6" t="s">
        <v>20</v>
      </c>
      <c r="E132" s="94" t="s">
        <v>132</v>
      </c>
      <c r="F132" s="27">
        <f>F133</f>
        <v>1541077.26</v>
      </c>
    </row>
    <row r="133" spans="1:6" ht="49.5" customHeight="1">
      <c r="A133" s="6" t="s">
        <v>46</v>
      </c>
      <c r="B133" s="6" t="s">
        <v>25</v>
      </c>
      <c r="C133" s="6" t="s">
        <v>48</v>
      </c>
      <c r="D133" s="6" t="s">
        <v>20</v>
      </c>
      <c r="E133" s="94" t="s">
        <v>133</v>
      </c>
      <c r="F133" s="27">
        <f>F134</f>
        <v>1541077.26</v>
      </c>
    </row>
    <row r="134" spans="1:6" ht="75" customHeight="1">
      <c r="A134" s="6" t="s">
        <v>46</v>
      </c>
      <c r="B134" s="6" t="s">
        <v>25</v>
      </c>
      <c r="C134" s="6" t="s">
        <v>49</v>
      </c>
      <c r="D134" s="6" t="s">
        <v>20</v>
      </c>
      <c r="E134" s="94" t="s">
        <v>134</v>
      </c>
      <c r="F134" s="27">
        <f>F135+F136</f>
        <v>1541077.26</v>
      </c>
    </row>
    <row r="135" spans="1:6" ht="30.75" customHeight="1">
      <c r="A135" s="7" t="s">
        <v>46</v>
      </c>
      <c r="B135" s="7" t="s">
        <v>25</v>
      </c>
      <c r="C135" s="7" t="s">
        <v>49</v>
      </c>
      <c r="D135" s="7" t="s">
        <v>24</v>
      </c>
      <c r="E135" s="82" t="s">
        <v>107</v>
      </c>
      <c r="F135" s="29">
        <v>1409877.26</v>
      </c>
    </row>
    <row r="136" spans="1:6" ht="32.25" customHeight="1">
      <c r="A136" s="7" t="s">
        <v>46</v>
      </c>
      <c r="B136" s="7" t="s">
        <v>25</v>
      </c>
      <c r="C136" s="7" t="s">
        <v>49</v>
      </c>
      <c r="D136" s="7" t="s">
        <v>28</v>
      </c>
      <c r="E136" s="83" t="s">
        <v>64</v>
      </c>
      <c r="F136" s="29">
        <v>131200</v>
      </c>
    </row>
    <row r="137" spans="1:6" ht="18" customHeight="1">
      <c r="A137" s="6">
        <v>10</v>
      </c>
      <c r="B137" s="6"/>
      <c r="C137" s="6"/>
      <c r="D137" s="6"/>
      <c r="E137" s="84" t="s">
        <v>135</v>
      </c>
      <c r="F137" s="27">
        <f>F138+F144</f>
        <v>315900</v>
      </c>
    </row>
    <row r="138" spans="1:6" ht="18.75" customHeight="1">
      <c r="A138" s="6">
        <v>10</v>
      </c>
      <c r="B138" s="6" t="s">
        <v>19</v>
      </c>
      <c r="C138" s="6"/>
      <c r="D138" s="6"/>
      <c r="E138" s="84" t="s">
        <v>50</v>
      </c>
      <c r="F138" s="27">
        <f>F139</f>
        <v>245900</v>
      </c>
    </row>
    <row r="139" spans="1:7" s="2" customFormat="1" ht="45.75" customHeight="1">
      <c r="A139" s="6">
        <v>10</v>
      </c>
      <c r="B139" s="6" t="s">
        <v>19</v>
      </c>
      <c r="C139" s="6" t="s">
        <v>88</v>
      </c>
      <c r="D139" s="6" t="s">
        <v>20</v>
      </c>
      <c r="E139" s="87" t="s">
        <v>194</v>
      </c>
      <c r="F139" s="27">
        <f>F140</f>
        <v>245900</v>
      </c>
      <c r="G139" s="58"/>
    </row>
    <row r="140" spans="1:7" s="2" customFormat="1" ht="34.5" customHeight="1">
      <c r="A140" s="6" t="s">
        <v>58</v>
      </c>
      <c r="B140" s="6" t="s">
        <v>19</v>
      </c>
      <c r="C140" s="6" t="s">
        <v>136</v>
      </c>
      <c r="D140" s="6" t="s">
        <v>20</v>
      </c>
      <c r="E140" s="87" t="s">
        <v>89</v>
      </c>
      <c r="F140" s="27">
        <f>F141</f>
        <v>245900</v>
      </c>
      <c r="G140" s="58"/>
    </row>
    <row r="141" spans="1:7" s="2" customFormat="1" ht="36.75" customHeight="1">
      <c r="A141" s="6" t="s">
        <v>58</v>
      </c>
      <c r="B141" s="6" t="s">
        <v>19</v>
      </c>
      <c r="C141" s="6" t="s">
        <v>51</v>
      </c>
      <c r="D141" s="6" t="s">
        <v>20</v>
      </c>
      <c r="E141" s="84" t="s">
        <v>52</v>
      </c>
      <c r="F141" s="27">
        <f>F142</f>
        <v>245900</v>
      </c>
      <c r="G141" s="58"/>
    </row>
    <row r="142" spans="1:7" s="51" customFormat="1" ht="48" customHeight="1">
      <c r="A142" s="6">
        <v>10</v>
      </c>
      <c r="B142" s="6" t="s">
        <v>19</v>
      </c>
      <c r="C142" s="6" t="s">
        <v>90</v>
      </c>
      <c r="D142" s="6" t="s">
        <v>20</v>
      </c>
      <c r="E142" s="84" t="s">
        <v>91</v>
      </c>
      <c r="F142" s="27">
        <f>F143</f>
        <v>245900</v>
      </c>
      <c r="G142" s="60"/>
    </row>
    <row r="143" spans="1:7" s="50" customFormat="1" ht="21.75" customHeight="1">
      <c r="A143" s="7">
        <v>10</v>
      </c>
      <c r="B143" s="7" t="s">
        <v>19</v>
      </c>
      <c r="C143" s="7" t="s">
        <v>90</v>
      </c>
      <c r="D143" s="7" t="s">
        <v>60</v>
      </c>
      <c r="E143" s="95" t="s">
        <v>53</v>
      </c>
      <c r="F143" s="29">
        <v>245900</v>
      </c>
      <c r="G143" s="58"/>
    </row>
    <row r="144" spans="1:7" s="50" customFormat="1" ht="17.25" customHeight="1">
      <c r="A144" s="6">
        <v>10</v>
      </c>
      <c r="B144" s="6" t="s">
        <v>36</v>
      </c>
      <c r="C144" s="6"/>
      <c r="D144" s="6"/>
      <c r="E144" s="84" t="s">
        <v>92</v>
      </c>
      <c r="F144" s="27">
        <f>F145+F150</f>
        <v>70000</v>
      </c>
      <c r="G144" s="58"/>
    </row>
    <row r="145" spans="1:6" ht="46.5" customHeight="1">
      <c r="A145" s="6">
        <v>10</v>
      </c>
      <c r="B145" s="6" t="s">
        <v>36</v>
      </c>
      <c r="C145" s="6" t="s">
        <v>88</v>
      </c>
      <c r="D145" s="6" t="s">
        <v>20</v>
      </c>
      <c r="E145" s="87" t="s">
        <v>194</v>
      </c>
      <c r="F145" s="27">
        <f>F146</f>
        <v>50000</v>
      </c>
    </row>
    <row r="146" spans="1:6" ht="33" customHeight="1">
      <c r="A146" s="6" t="s">
        <v>58</v>
      </c>
      <c r="B146" s="6" t="s">
        <v>36</v>
      </c>
      <c r="C146" s="6" t="s">
        <v>93</v>
      </c>
      <c r="D146" s="6" t="s">
        <v>20</v>
      </c>
      <c r="E146" s="87" t="s">
        <v>89</v>
      </c>
      <c r="F146" s="27">
        <f>F147</f>
        <v>50000</v>
      </c>
    </row>
    <row r="147" spans="1:6" ht="33" customHeight="1">
      <c r="A147" s="6" t="s">
        <v>58</v>
      </c>
      <c r="B147" s="6" t="s">
        <v>36</v>
      </c>
      <c r="C147" s="6" t="s">
        <v>94</v>
      </c>
      <c r="D147" s="6" t="s">
        <v>20</v>
      </c>
      <c r="E147" s="84" t="s">
        <v>52</v>
      </c>
      <c r="F147" s="27">
        <f>F148</f>
        <v>50000</v>
      </c>
    </row>
    <row r="148" spans="1:6" ht="31.5">
      <c r="A148" s="6">
        <v>10</v>
      </c>
      <c r="B148" s="6" t="s">
        <v>36</v>
      </c>
      <c r="C148" s="6" t="s">
        <v>96</v>
      </c>
      <c r="D148" s="6" t="s">
        <v>20</v>
      </c>
      <c r="E148" s="84" t="s">
        <v>95</v>
      </c>
      <c r="F148" s="27">
        <f>F149</f>
        <v>50000</v>
      </c>
    </row>
    <row r="149" spans="1:6" ht="21" customHeight="1">
      <c r="A149" s="7" t="s">
        <v>58</v>
      </c>
      <c r="B149" s="7" t="s">
        <v>36</v>
      </c>
      <c r="C149" s="7" t="s">
        <v>96</v>
      </c>
      <c r="D149" s="7" t="s">
        <v>60</v>
      </c>
      <c r="E149" s="95" t="s">
        <v>53</v>
      </c>
      <c r="F149" s="29">
        <v>50000</v>
      </c>
    </row>
    <row r="150" spans="1:6" ht="45.75" customHeight="1">
      <c r="A150" s="6">
        <v>10</v>
      </c>
      <c r="B150" s="6" t="s">
        <v>36</v>
      </c>
      <c r="C150" s="6" t="s">
        <v>65</v>
      </c>
      <c r="D150" s="6" t="s">
        <v>20</v>
      </c>
      <c r="E150" s="39" t="s">
        <v>62</v>
      </c>
      <c r="F150" s="29">
        <f>F151</f>
        <v>20000</v>
      </c>
    </row>
    <row r="151" spans="1:6" ht="57">
      <c r="A151" s="6">
        <v>10</v>
      </c>
      <c r="B151" s="6" t="s">
        <v>36</v>
      </c>
      <c r="C151" s="6" t="s">
        <v>48</v>
      </c>
      <c r="D151" s="6" t="s">
        <v>20</v>
      </c>
      <c r="E151" s="39" t="s">
        <v>41</v>
      </c>
      <c r="F151" s="29">
        <f>F152</f>
        <v>20000</v>
      </c>
    </row>
    <row r="152" spans="1:6" ht="71.25">
      <c r="A152" s="6">
        <v>10</v>
      </c>
      <c r="B152" s="6" t="s">
        <v>36</v>
      </c>
      <c r="C152" s="6" t="s">
        <v>138</v>
      </c>
      <c r="D152" s="6" t="s">
        <v>20</v>
      </c>
      <c r="E152" s="96" t="s">
        <v>290</v>
      </c>
      <c r="F152" s="29">
        <f>F153</f>
        <v>20000</v>
      </c>
    </row>
    <row r="153" spans="1:6" ht="31.5">
      <c r="A153" s="7">
        <v>10</v>
      </c>
      <c r="B153" s="7" t="s">
        <v>36</v>
      </c>
      <c r="C153" s="7" t="s">
        <v>138</v>
      </c>
      <c r="D153" s="7" t="s">
        <v>139</v>
      </c>
      <c r="E153" s="95" t="s">
        <v>140</v>
      </c>
      <c r="F153" s="29">
        <v>20000</v>
      </c>
    </row>
    <row r="154" spans="1:6" ht="15.75">
      <c r="A154" s="6">
        <v>11</v>
      </c>
      <c r="B154" s="6"/>
      <c r="C154" s="6"/>
      <c r="D154" s="6"/>
      <c r="E154" s="84" t="s">
        <v>54</v>
      </c>
      <c r="F154" s="27">
        <f>F155</f>
        <v>10000</v>
      </c>
    </row>
    <row r="155" spans="1:6" ht="15.75">
      <c r="A155" s="6">
        <v>11</v>
      </c>
      <c r="B155" s="6" t="s">
        <v>19</v>
      </c>
      <c r="C155" s="6"/>
      <c r="D155" s="6"/>
      <c r="E155" s="84" t="s">
        <v>85</v>
      </c>
      <c r="F155" s="27">
        <f>F156</f>
        <v>10000</v>
      </c>
    </row>
    <row r="156" spans="1:6" ht="30">
      <c r="A156" s="6">
        <v>11</v>
      </c>
      <c r="B156" s="6" t="s">
        <v>19</v>
      </c>
      <c r="C156" s="6" t="s">
        <v>150</v>
      </c>
      <c r="D156" s="6" t="s">
        <v>20</v>
      </c>
      <c r="E156" s="94" t="s">
        <v>195</v>
      </c>
      <c r="F156" s="27">
        <f>F157</f>
        <v>10000</v>
      </c>
    </row>
    <row r="157" spans="1:6" ht="30">
      <c r="A157" s="6">
        <v>11</v>
      </c>
      <c r="B157" s="6" t="s">
        <v>19</v>
      </c>
      <c r="C157" s="6" t="s">
        <v>151</v>
      </c>
      <c r="D157" s="6" t="s">
        <v>20</v>
      </c>
      <c r="E157" s="94" t="s">
        <v>86</v>
      </c>
      <c r="F157" s="27">
        <f>F158</f>
        <v>10000</v>
      </c>
    </row>
    <row r="158" spans="1:6" ht="15.75">
      <c r="A158" s="6">
        <v>11</v>
      </c>
      <c r="B158" s="6" t="s">
        <v>19</v>
      </c>
      <c r="C158" s="6" t="s">
        <v>187</v>
      </c>
      <c r="D158" s="6" t="s">
        <v>20</v>
      </c>
      <c r="E158" s="94" t="s">
        <v>87</v>
      </c>
      <c r="F158" s="27">
        <f>F159</f>
        <v>10000</v>
      </c>
    </row>
    <row r="159" spans="1:6" ht="31.5">
      <c r="A159" s="7">
        <v>11</v>
      </c>
      <c r="B159" s="7" t="s">
        <v>19</v>
      </c>
      <c r="C159" s="7" t="s">
        <v>187</v>
      </c>
      <c r="D159" s="7" t="s">
        <v>28</v>
      </c>
      <c r="E159" s="83" t="s">
        <v>64</v>
      </c>
      <c r="F159" s="29">
        <v>10000</v>
      </c>
    </row>
    <row r="160" spans="1:7" ht="16.5" thickBot="1">
      <c r="A160" s="76"/>
      <c r="B160" s="76"/>
      <c r="C160" s="76"/>
      <c r="D160" s="76"/>
      <c r="E160" s="97" t="s">
        <v>137</v>
      </c>
      <c r="F160" s="114">
        <f>F10+F34+F41+F71+F79+F120+F137+F154+F114</f>
        <v>17956819</v>
      </c>
      <c r="G160" s="58" t="s">
        <v>160</v>
      </c>
    </row>
    <row r="164" spans="1:5" ht="15">
      <c r="A164" s="200" t="s">
        <v>159</v>
      </c>
      <c r="B164" s="200"/>
      <c r="C164" s="200"/>
      <c r="D164" s="200"/>
      <c r="E164" s="75" t="s">
        <v>300</v>
      </c>
    </row>
  </sheetData>
  <sheetProtection/>
  <mergeCells count="6">
    <mergeCell ref="A164:D164"/>
    <mergeCell ref="B2:F2"/>
    <mergeCell ref="C1:F1"/>
    <mergeCell ref="B3:F3"/>
    <mergeCell ref="B4:F4"/>
    <mergeCell ref="A5:F5"/>
  </mergeCells>
  <printOptions/>
  <pageMargins left="0.7" right="0.3" top="0.35" bottom="0.42" header="0.23" footer="0.3"/>
  <pageSetup fitToHeight="0"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dimension ref="A1:P98"/>
  <sheetViews>
    <sheetView tabSelected="1" view="pageBreakPreview" zoomScaleSheetLayoutView="100" zoomScalePageLayoutView="0" workbookViewId="0" topLeftCell="A1">
      <selection activeCell="K4" sqref="K4"/>
    </sheetView>
  </sheetViews>
  <sheetFormatPr defaultColWidth="9.140625" defaultRowHeight="15"/>
  <cols>
    <col min="1" max="1" width="65.7109375" style="42" customWidth="1"/>
    <col min="2" max="2" width="15.00390625" style="12" customWidth="1"/>
    <col min="3" max="3" width="7.00390625" style="107" customWidth="1"/>
    <col min="4" max="4" width="6.140625" style="107" customWidth="1"/>
    <col min="5" max="5" width="7.28125" style="107" customWidth="1"/>
    <col min="6" max="6" width="5.57421875" style="107" customWidth="1"/>
    <col min="7" max="7" width="16.8515625" style="40" customWidth="1"/>
    <col min="8" max="8" width="6.140625" style="58" customWidth="1"/>
  </cols>
  <sheetData>
    <row r="1" spans="1:7" ht="18.75" customHeight="1">
      <c r="A1" s="12"/>
      <c r="B1" s="202" t="s">
        <v>401</v>
      </c>
      <c r="C1" s="202"/>
      <c r="D1" s="202"/>
      <c r="E1" s="202"/>
      <c r="F1" s="202"/>
      <c r="G1" s="202"/>
    </row>
    <row r="2" spans="1:8" ht="127.5" customHeight="1">
      <c r="A2" s="54"/>
      <c r="B2" s="201" t="s">
        <v>412</v>
      </c>
      <c r="C2" s="201"/>
      <c r="D2" s="201"/>
      <c r="E2" s="201"/>
      <c r="F2" s="201"/>
      <c r="G2" s="201"/>
      <c r="H2" s="59"/>
    </row>
    <row r="3" spans="1:7" ht="15" customHeight="1">
      <c r="A3" s="11"/>
      <c r="B3" s="203" t="s">
        <v>171</v>
      </c>
      <c r="C3" s="203"/>
      <c r="D3" s="203"/>
      <c r="E3" s="203"/>
      <c r="F3" s="203"/>
      <c r="G3" s="203"/>
    </row>
    <row r="4" spans="1:7" ht="77.25" customHeight="1">
      <c r="A4" s="11"/>
      <c r="B4" s="204" t="s">
        <v>291</v>
      </c>
      <c r="C4" s="204"/>
      <c r="D4" s="204"/>
      <c r="E4" s="204"/>
      <c r="F4" s="204"/>
      <c r="G4" s="204"/>
    </row>
    <row r="5" spans="1:7" ht="32.25" customHeight="1">
      <c r="A5" s="212" t="s">
        <v>295</v>
      </c>
      <c r="B5" s="213"/>
      <c r="C5" s="213"/>
      <c r="D5" s="213"/>
      <c r="E5" s="213"/>
      <c r="F5" s="213"/>
      <c r="G5" s="213"/>
    </row>
    <row r="6" ht="15.75" thickBot="1">
      <c r="G6" s="40" t="s">
        <v>68</v>
      </c>
    </row>
    <row r="7" spans="1:7" ht="15.75" customHeight="1">
      <c r="A7" s="206" t="s">
        <v>162</v>
      </c>
      <c r="B7" s="208" t="s">
        <v>163</v>
      </c>
      <c r="C7" s="210" t="s">
        <v>164</v>
      </c>
      <c r="D7" s="210" t="s">
        <v>165</v>
      </c>
      <c r="E7" s="210" t="s">
        <v>16</v>
      </c>
      <c r="F7" s="210" t="s">
        <v>166</v>
      </c>
      <c r="G7" s="22" t="s">
        <v>12</v>
      </c>
    </row>
    <row r="8" spans="1:7" ht="38.25" customHeight="1" thickBot="1">
      <c r="A8" s="207"/>
      <c r="B8" s="209"/>
      <c r="C8" s="211"/>
      <c r="D8" s="211"/>
      <c r="E8" s="211"/>
      <c r="F8" s="211"/>
      <c r="G8" s="23" t="s">
        <v>296</v>
      </c>
    </row>
    <row r="9" spans="1:7" ht="45.75" customHeight="1">
      <c r="A9" s="183" t="s">
        <v>189</v>
      </c>
      <c r="B9" s="24" t="s">
        <v>69</v>
      </c>
      <c r="C9" s="24"/>
      <c r="D9" s="24"/>
      <c r="E9" s="24"/>
      <c r="F9" s="24"/>
      <c r="G9" s="25">
        <f aca="true" t="shared" si="0" ref="G9:G14">G10</f>
        <v>1000</v>
      </c>
    </row>
    <row r="10" spans="1:7" ht="15.75" customHeight="1">
      <c r="A10" s="43" t="s">
        <v>70</v>
      </c>
      <c r="B10" s="6" t="s">
        <v>71</v>
      </c>
      <c r="C10" s="6"/>
      <c r="D10" s="6"/>
      <c r="E10" s="6"/>
      <c r="F10" s="6"/>
      <c r="G10" s="27">
        <f t="shared" si="0"/>
        <v>1000</v>
      </c>
    </row>
    <row r="11" spans="1:7" ht="33" customHeight="1">
      <c r="A11" s="26" t="s">
        <v>72</v>
      </c>
      <c r="B11" s="6" t="s">
        <v>71</v>
      </c>
      <c r="C11" s="6" t="s">
        <v>36</v>
      </c>
      <c r="D11" s="6"/>
      <c r="E11" s="6"/>
      <c r="F11" s="6"/>
      <c r="G11" s="27">
        <f t="shared" si="0"/>
        <v>1000</v>
      </c>
    </row>
    <row r="12" spans="1:7" ht="16.5" customHeight="1">
      <c r="A12" s="44" t="s">
        <v>144</v>
      </c>
      <c r="B12" s="6" t="s">
        <v>71</v>
      </c>
      <c r="C12" s="6" t="s">
        <v>36</v>
      </c>
      <c r="D12" s="6" t="s">
        <v>145</v>
      </c>
      <c r="E12" s="6"/>
      <c r="F12" s="6"/>
      <c r="G12" s="27">
        <f t="shared" si="0"/>
        <v>1000</v>
      </c>
    </row>
    <row r="13" spans="1:7" ht="32.25" customHeight="1">
      <c r="A13" s="44" t="s">
        <v>73</v>
      </c>
      <c r="B13" s="6" t="s">
        <v>74</v>
      </c>
      <c r="C13" s="6" t="s">
        <v>36</v>
      </c>
      <c r="D13" s="6" t="s">
        <v>145</v>
      </c>
      <c r="E13" s="7"/>
      <c r="F13" s="7"/>
      <c r="G13" s="27">
        <f t="shared" si="0"/>
        <v>1000</v>
      </c>
    </row>
    <row r="14" spans="1:7" ht="31.5">
      <c r="A14" s="28" t="s">
        <v>64</v>
      </c>
      <c r="B14" s="7" t="s">
        <v>74</v>
      </c>
      <c r="C14" s="7" t="s">
        <v>36</v>
      </c>
      <c r="D14" s="7" t="s">
        <v>145</v>
      </c>
      <c r="E14" s="7" t="s">
        <v>28</v>
      </c>
      <c r="F14" s="7"/>
      <c r="G14" s="29">
        <f t="shared" si="0"/>
        <v>1000</v>
      </c>
    </row>
    <row r="15" spans="1:7" ht="16.5" thickBot="1">
      <c r="A15" s="45" t="s">
        <v>167</v>
      </c>
      <c r="B15" s="30" t="s">
        <v>74</v>
      </c>
      <c r="C15" s="30" t="s">
        <v>36</v>
      </c>
      <c r="D15" s="30" t="s">
        <v>145</v>
      </c>
      <c r="E15" s="30" t="s">
        <v>28</v>
      </c>
      <c r="F15" s="30" t="s">
        <v>57</v>
      </c>
      <c r="G15" s="31">
        <v>1000</v>
      </c>
    </row>
    <row r="16" spans="1:7" ht="47.25" customHeight="1">
      <c r="A16" s="190" t="s">
        <v>190</v>
      </c>
      <c r="B16" s="24" t="s">
        <v>75</v>
      </c>
      <c r="C16" s="24"/>
      <c r="D16" s="24"/>
      <c r="E16" s="24"/>
      <c r="F16" s="24"/>
      <c r="G16" s="25">
        <f aca="true" t="shared" si="1" ref="G16:G21">G17</f>
        <v>1000</v>
      </c>
    </row>
    <row r="17" spans="1:7" ht="31.5" customHeight="1">
      <c r="A17" s="44" t="s">
        <v>76</v>
      </c>
      <c r="B17" s="6" t="s">
        <v>75</v>
      </c>
      <c r="C17" s="6"/>
      <c r="D17" s="6"/>
      <c r="E17" s="6"/>
      <c r="F17" s="6"/>
      <c r="G17" s="27">
        <f t="shared" si="1"/>
        <v>1000</v>
      </c>
    </row>
    <row r="18" spans="1:7" ht="31.5">
      <c r="A18" s="26" t="s">
        <v>72</v>
      </c>
      <c r="B18" s="6" t="s">
        <v>75</v>
      </c>
      <c r="C18" s="6" t="s">
        <v>36</v>
      </c>
      <c r="D18" s="6"/>
      <c r="E18" s="6"/>
      <c r="F18" s="6"/>
      <c r="G18" s="27">
        <f t="shared" si="1"/>
        <v>1000</v>
      </c>
    </row>
    <row r="19" spans="1:7" ht="28.5">
      <c r="A19" s="44" t="s">
        <v>144</v>
      </c>
      <c r="B19" s="6" t="s">
        <v>75</v>
      </c>
      <c r="C19" s="6" t="s">
        <v>36</v>
      </c>
      <c r="D19" s="6" t="s">
        <v>145</v>
      </c>
      <c r="E19" s="6"/>
      <c r="F19" s="6"/>
      <c r="G19" s="27">
        <f t="shared" si="1"/>
        <v>1000</v>
      </c>
    </row>
    <row r="20" spans="1:7" ht="33.75" customHeight="1">
      <c r="A20" s="39" t="s">
        <v>146</v>
      </c>
      <c r="B20" s="6" t="s">
        <v>77</v>
      </c>
      <c r="C20" s="6" t="s">
        <v>36</v>
      </c>
      <c r="D20" s="6" t="s">
        <v>145</v>
      </c>
      <c r="E20" s="7"/>
      <c r="F20" s="7"/>
      <c r="G20" s="27">
        <f t="shared" si="1"/>
        <v>1000</v>
      </c>
    </row>
    <row r="21" spans="1:7" ht="33.75" customHeight="1">
      <c r="A21" s="28" t="s">
        <v>64</v>
      </c>
      <c r="B21" s="7" t="s">
        <v>77</v>
      </c>
      <c r="C21" s="7" t="s">
        <v>36</v>
      </c>
      <c r="D21" s="7" t="s">
        <v>145</v>
      </c>
      <c r="E21" s="7" t="s">
        <v>28</v>
      </c>
      <c r="F21" s="7"/>
      <c r="G21" s="29">
        <f t="shared" si="1"/>
        <v>1000</v>
      </c>
    </row>
    <row r="22" spans="1:7" ht="18.75" customHeight="1" thickBot="1">
      <c r="A22" s="45" t="s">
        <v>167</v>
      </c>
      <c r="B22" s="30" t="s">
        <v>77</v>
      </c>
      <c r="C22" s="30" t="s">
        <v>36</v>
      </c>
      <c r="D22" s="30" t="s">
        <v>145</v>
      </c>
      <c r="E22" s="30" t="s">
        <v>28</v>
      </c>
      <c r="F22" s="30" t="s">
        <v>57</v>
      </c>
      <c r="G22" s="31">
        <v>1000</v>
      </c>
    </row>
    <row r="23" spans="1:7" ht="51" customHeight="1">
      <c r="A23" s="184" t="s">
        <v>269</v>
      </c>
      <c r="B23" s="24" t="s">
        <v>245</v>
      </c>
      <c r="C23" s="24"/>
      <c r="D23" s="24"/>
      <c r="E23" s="24"/>
      <c r="F23" s="24"/>
      <c r="G23" s="25">
        <f aca="true" t="shared" si="2" ref="G23:G28">G24</f>
        <v>1000</v>
      </c>
    </row>
    <row r="24" spans="1:7" ht="15.75">
      <c r="A24" s="91" t="s">
        <v>243</v>
      </c>
      <c r="B24" s="6" t="s">
        <v>246</v>
      </c>
      <c r="C24" s="6"/>
      <c r="D24" s="6"/>
      <c r="E24" s="6"/>
      <c r="F24" s="6"/>
      <c r="G24" s="27">
        <f t="shared" si="2"/>
        <v>1000</v>
      </c>
    </row>
    <row r="25" spans="1:7" ht="31.5">
      <c r="A25" s="26" t="s">
        <v>72</v>
      </c>
      <c r="B25" s="6" t="s">
        <v>246</v>
      </c>
      <c r="C25" s="6" t="s">
        <v>36</v>
      </c>
      <c r="D25" s="6"/>
      <c r="E25" s="6"/>
      <c r="F25" s="6"/>
      <c r="G25" s="27">
        <f t="shared" si="2"/>
        <v>1000</v>
      </c>
    </row>
    <row r="26" spans="1:7" ht="32.25" customHeight="1">
      <c r="A26" s="44" t="s">
        <v>144</v>
      </c>
      <c r="B26" s="6" t="s">
        <v>246</v>
      </c>
      <c r="C26" s="6" t="s">
        <v>36</v>
      </c>
      <c r="D26" s="6" t="s">
        <v>145</v>
      </c>
      <c r="E26" s="6"/>
      <c r="F26" s="6"/>
      <c r="G26" s="27">
        <f t="shared" si="2"/>
        <v>1000</v>
      </c>
    </row>
    <row r="27" spans="1:7" ht="30" customHeight="1">
      <c r="A27" s="39" t="s">
        <v>244</v>
      </c>
      <c r="B27" s="6" t="s">
        <v>247</v>
      </c>
      <c r="C27" s="6" t="s">
        <v>36</v>
      </c>
      <c r="D27" s="6" t="s">
        <v>145</v>
      </c>
      <c r="E27" s="7"/>
      <c r="F27" s="7"/>
      <c r="G27" s="27">
        <f t="shared" si="2"/>
        <v>1000</v>
      </c>
    </row>
    <row r="28" spans="1:7" ht="34.5" customHeight="1">
      <c r="A28" s="28" t="s">
        <v>64</v>
      </c>
      <c r="B28" s="7" t="s">
        <v>247</v>
      </c>
      <c r="C28" s="7" t="s">
        <v>36</v>
      </c>
      <c r="D28" s="7" t="s">
        <v>145</v>
      </c>
      <c r="E28" s="7" t="s">
        <v>28</v>
      </c>
      <c r="F28" s="7"/>
      <c r="G28" s="29">
        <f t="shared" si="2"/>
        <v>1000</v>
      </c>
    </row>
    <row r="29" spans="1:7" ht="17.25" customHeight="1" thickBot="1">
      <c r="A29" s="45" t="s">
        <v>167</v>
      </c>
      <c r="B29" s="30" t="s">
        <v>247</v>
      </c>
      <c r="C29" s="30" t="s">
        <v>36</v>
      </c>
      <c r="D29" s="30" t="s">
        <v>145</v>
      </c>
      <c r="E29" s="30" t="s">
        <v>28</v>
      </c>
      <c r="F29" s="30" t="s">
        <v>57</v>
      </c>
      <c r="G29" s="31">
        <v>1000</v>
      </c>
    </row>
    <row r="30" spans="1:16" ht="33" customHeight="1">
      <c r="A30" s="185" t="s">
        <v>271</v>
      </c>
      <c r="B30" s="24" t="s">
        <v>270</v>
      </c>
      <c r="C30" s="24"/>
      <c r="D30" s="24"/>
      <c r="E30" s="24"/>
      <c r="F30" s="24"/>
      <c r="G30" s="25">
        <f aca="true" t="shared" si="3" ref="G30:G35">G31</f>
        <v>1000</v>
      </c>
      <c r="P30" t="s">
        <v>186</v>
      </c>
    </row>
    <row r="31" spans="1:7" ht="28.5">
      <c r="A31" s="39" t="s">
        <v>272</v>
      </c>
      <c r="B31" s="6" t="s">
        <v>270</v>
      </c>
      <c r="C31" s="6"/>
      <c r="D31" s="6"/>
      <c r="E31" s="6"/>
      <c r="F31" s="6"/>
      <c r="G31" s="27">
        <f t="shared" si="3"/>
        <v>1000</v>
      </c>
    </row>
    <row r="32" spans="1:7" ht="31.5">
      <c r="A32" s="26" t="s">
        <v>72</v>
      </c>
      <c r="B32" s="6" t="s">
        <v>270</v>
      </c>
      <c r="C32" s="6" t="s">
        <v>36</v>
      </c>
      <c r="D32" s="6"/>
      <c r="E32" s="6"/>
      <c r="F32" s="6"/>
      <c r="G32" s="27">
        <f t="shared" si="3"/>
        <v>1000</v>
      </c>
    </row>
    <row r="33" spans="1:7" ht="28.5">
      <c r="A33" s="44" t="s">
        <v>144</v>
      </c>
      <c r="B33" s="6" t="s">
        <v>270</v>
      </c>
      <c r="C33" s="6" t="s">
        <v>36</v>
      </c>
      <c r="D33" s="6" t="s">
        <v>145</v>
      </c>
      <c r="E33" s="6"/>
      <c r="F33" s="6"/>
      <c r="G33" s="27">
        <f t="shared" si="3"/>
        <v>1000</v>
      </c>
    </row>
    <row r="34" spans="1:7" ht="28.5">
      <c r="A34" s="39" t="s">
        <v>274</v>
      </c>
      <c r="B34" s="6" t="s">
        <v>273</v>
      </c>
      <c r="C34" s="6" t="s">
        <v>36</v>
      </c>
      <c r="D34" s="6" t="s">
        <v>145</v>
      </c>
      <c r="E34" s="7"/>
      <c r="F34" s="7"/>
      <c r="G34" s="27">
        <f t="shared" si="3"/>
        <v>1000</v>
      </c>
    </row>
    <row r="35" spans="1:7" ht="31.5">
      <c r="A35" s="28" t="s">
        <v>64</v>
      </c>
      <c r="B35" s="7" t="s">
        <v>273</v>
      </c>
      <c r="C35" s="7" t="s">
        <v>36</v>
      </c>
      <c r="D35" s="7" t="s">
        <v>145</v>
      </c>
      <c r="E35" s="7" t="s">
        <v>28</v>
      </c>
      <c r="F35" s="7"/>
      <c r="G35" s="29">
        <f t="shared" si="3"/>
        <v>1000</v>
      </c>
    </row>
    <row r="36" spans="1:7" ht="16.5" thickBot="1">
      <c r="A36" s="45" t="s">
        <v>167</v>
      </c>
      <c r="B36" s="30" t="s">
        <v>273</v>
      </c>
      <c r="C36" s="30" t="s">
        <v>36</v>
      </c>
      <c r="D36" s="30" t="s">
        <v>145</v>
      </c>
      <c r="E36" s="30" t="s">
        <v>28</v>
      </c>
      <c r="F36" s="30" t="s">
        <v>57</v>
      </c>
      <c r="G36" s="31">
        <v>1000</v>
      </c>
    </row>
    <row r="37" spans="1:7" ht="51" customHeight="1">
      <c r="A37" s="182" t="s">
        <v>196</v>
      </c>
      <c r="B37" s="24" t="s">
        <v>78</v>
      </c>
      <c r="C37" s="24"/>
      <c r="D37" s="24"/>
      <c r="E37" s="24"/>
      <c r="F37" s="24"/>
      <c r="G37" s="25">
        <f aca="true" t="shared" si="4" ref="G37:G42">G38</f>
        <v>32000</v>
      </c>
    </row>
    <row r="38" spans="1:7" ht="15.75">
      <c r="A38" s="46" t="s">
        <v>168</v>
      </c>
      <c r="B38" s="6" t="s">
        <v>143</v>
      </c>
      <c r="C38" s="32"/>
      <c r="D38" s="32"/>
      <c r="E38" s="32"/>
      <c r="F38" s="32"/>
      <c r="G38" s="27">
        <f t="shared" si="4"/>
        <v>32000</v>
      </c>
    </row>
    <row r="39" spans="1:7" ht="31.5">
      <c r="A39" s="26" t="s">
        <v>72</v>
      </c>
      <c r="B39" s="6" t="s">
        <v>143</v>
      </c>
      <c r="C39" s="6" t="s">
        <v>36</v>
      </c>
      <c r="D39" s="6"/>
      <c r="E39" s="7"/>
      <c r="F39" s="7"/>
      <c r="G39" s="27">
        <f t="shared" si="4"/>
        <v>32000</v>
      </c>
    </row>
    <row r="40" spans="1:7" ht="15.75">
      <c r="A40" s="44" t="s">
        <v>39</v>
      </c>
      <c r="B40" s="6" t="s">
        <v>143</v>
      </c>
      <c r="C40" s="6" t="s">
        <v>36</v>
      </c>
      <c r="D40" s="6" t="s">
        <v>58</v>
      </c>
      <c r="E40" s="6"/>
      <c r="F40" s="6"/>
      <c r="G40" s="27">
        <f t="shared" si="4"/>
        <v>32000</v>
      </c>
    </row>
    <row r="41" spans="1:7" ht="28.5">
      <c r="A41" s="44" t="s">
        <v>79</v>
      </c>
      <c r="B41" s="6" t="s">
        <v>147</v>
      </c>
      <c r="C41" s="6" t="s">
        <v>36</v>
      </c>
      <c r="D41" s="6" t="s">
        <v>58</v>
      </c>
      <c r="E41" s="6"/>
      <c r="F41" s="6"/>
      <c r="G41" s="27">
        <f t="shared" si="4"/>
        <v>32000</v>
      </c>
    </row>
    <row r="42" spans="1:7" ht="31.5">
      <c r="A42" s="28" t="s">
        <v>64</v>
      </c>
      <c r="B42" s="7" t="s">
        <v>147</v>
      </c>
      <c r="C42" s="7" t="s">
        <v>36</v>
      </c>
      <c r="D42" s="7" t="s">
        <v>58</v>
      </c>
      <c r="E42" s="7" t="s">
        <v>28</v>
      </c>
      <c r="F42" s="7"/>
      <c r="G42" s="29">
        <f t="shared" si="4"/>
        <v>32000</v>
      </c>
    </row>
    <row r="43" spans="1:7" ht="21.75" customHeight="1" thickBot="1">
      <c r="A43" s="45" t="s">
        <v>167</v>
      </c>
      <c r="B43" s="30" t="s">
        <v>147</v>
      </c>
      <c r="C43" s="30" t="s">
        <v>36</v>
      </c>
      <c r="D43" s="30" t="s">
        <v>58</v>
      </c>
      <c r="E43" s="30" t="s">
        <v>28</v>
      </c>
      <c r="F43" s="30" t="s">
        <v>57</v>
      </c>
      <c r="G43" s="31">
        <v>32000</v>
      </c>
    </row>
    <row r="44" spans="1:7" ht="51" customHeight="1">
      <c r="A44" s="186" t="s">
        <v>297</v>
      </c>
      <c r="B44" s="24" t="s">
        <v>81</v>
      </c>
      <c r="C44" s="108"/>
      <c r="D44" s="108"/>
      <c r="E44" s="108"/>
      <c r="F44" s="108"/>
      <c r="G44" s="25">
        <f aca="true" t="shared" si="5" ref="G44:G49">G45</f>
        <v>1000</v>
      </c>
    </row>
    <row r="45" spans="1:7" ht="30">
      <c r="A45" s="47" t="s">
        <v>82</v>
      </c>
      <c r="B45" s="6" t="s">
        <v>83</v>
      </c>
      <c r="C45" s="7"/>
      <c r="D45" s="7"/>
      <c r="E45" s="7"/>
      <c r="F45" s="7"/>
      <c r="G45" s="27">
        <f t="shared" si="5"/>
        <v>1000</v>
      </c>
    </row>
    <row r="46" spans="1:7" ht="15.75">
      <c r="A46" s="26" t="s">
        <v>84</v>
      </c>
      <c r="B46" s="6" t="s">
        <v>83</v>
      </c>
      <c r="C46" s="6" t="s">
        <v>44</v>
      </c>
      <c r="D46" s="6"/>
      <c r="E46" s="6"/>
      <c r="F46" s="6"/>
      <c r="G46" s="27">
        <f t="shared" si="5"/>
        <v>1000</v>
      </c>
    </row>
    <row r="47" spans="1:7" ht="31.5">
      <c r="A47" s="26" t="s">
        <v>177</v>
      </c>
      <c r="B47" s="6" t="s">
        <v>83</v>
      </c>
      <c r="C47" s="6" t="s">
        <v>44</v>
      </c>
      <c r="D47" s="6" t="s">
        <v>44</v>
      </c>
      <c r="E47" s="7"/>
      <c r="F47" s="7"/>
      <c r="G47" s="27">
        <f t="shared" si="5"/>
        <v>1000</v>
      </c>
    </row>
    <row r="48" spans="1:7" ht="31.5">
      <c r="A48" s="26" t="s">
        <v>114</v>
      </c>
      <c r="B48" s="6" t="s">
        <v>185</v>
      </c>
      <c r="C48" s="6" t="s">
        <v>44</v>
      </c>
      <c r="D48" s="6" t="s">
        <v>44</v>
      </c>
      <c r="E48" s="7"/>
      <c r="F48" s="7"/>
      <c r="G48" s="27">
        <f t="shared" si="5"/>
        <v>1000</v>
      </c>
    </row>
    <row r="49" spans="1:7" ht="31.5">
      <c r="A49" s="28" t="s">
        <v>64</v>
      </c>
      <c r="B49" s="7" t="s">
        <v>185</v>
      </c>
      <c r="C49" s="7" t="s">
        <v>44</v>
      </c>
      <c r="D49" s="7" t="s">
        <v>44</v>
      </c>
      <c r="E49" s="7" t="s">
        <v>28</v>
      </c>
      <c r="F49" s="7"/>
      <c r="G49" s="29">
        <f t="shared" si="5"/>
        <v>1000</v>
      </c>
    </row>
    <row r="50" spans="1:7" ht="21.75" customHeight="1" thickBot="1">
      <c r="A50" s="45" t="s">
        <v>167</v>
      </c>
      <c r="B50" s="30" t="s">
        <v>185</v>
      </c>
      <c r="C50" s="30" t="s">
        <v>44</v>
      </c>
      <c r="D50" s="30" t="s">
        <v>44</v>
      </c>
      <c r="E50" s="30" t="s">
        <v>28</v>
      </c>
      <c r="F50" s="30" t="s">
        <v>57</v>
      </c>
      <c r="G50" s="31">
        <v>1000</v>
      </c>
    </row>
    <row r="51" spans="1:7" ht="32.25" customHeight="1">
      <c r="A51" s="182" t="s">
        <v>197</v>
      </c>
      <c r="B51" s="24" t="s">
        <v>117</v>
      </c>
      <c r="C51" s="108"/>
      <c r="D51" s="108"/>
      <c r="E51" s="108"/>
      <c r="F51" s="108"/>
      <c r="G51" s="25">
        <f aca="true" t="shared" si="6" ref="G51:G56">G52</f>
        <v>1000</v>
      </c>
    </row>
    <row r="52" spans="1:7" ht="30.75" customHeight="1">
      <c r="A52" s="47" t="s">
        <v>148</v>
      </c>
      <c r="B52" s="6" t="s">
        <v>275</v>
      </c>
      <c r="C52" s="33"/>
      <c r="D52" s="33"/>
      <c r="E52" s="33"/>
      <c r="F52" s="33"/>
      <c r="G52" s="27">
        <f t="shared" si="6"/>
        <v>1000</v>
      </c>
    </row>
    <row r="53" spans="1:7" ht="18" customHeight="1">
      <c r="A53" s="44" t="s">
        <v>84</v>
      </c>
      <c r="B53" s="6" t="s">
        <v>275</v>
      </c>
      <c r="C53" s="6" t="s">
        <v>44</v>
      </c>
      <c r="D53" s="6"/>
      <c r="E53" s="7"/>
      <c r="F53" s="7"/>
      <c r="G53" s="27">
        <f t="shared" si="6"/>
        <v>1000</v>
      </c>
    </row>
    <row r="54" spans="1:7" ht="16.5" customHeight="1">
      <c r="A54" s="44" t="s">
        <v>116</v>
      </c>
      <c r="B54" s="6" t="s">
        <v>275</v>
      </c>
      <c r="C54" s="6" t="s">
        <v>44</v>
      </c>
      <c r="D54" s="6" t="s">
        <v>22</v>
      </c>
      <c r="E54" s="7"/>
      <c r="F54" s="7"/>
      <c r="G54" s="27">
        <f t="shared" si="6"/>
        <v>1000</v>
      </c>
    </row>
    <row r="55" spans="1:7" ht="30" customHeight="1">
      <c r="A55" s="44" t="s">
        <v>118</v>
      </c>
      <c r="B55" s="6" t="s">
        <v>149</v>
      </c>
      <c r="C55" s="6" t="s">
        <v>44</v>
      </c>
      <c r="D55" s="6" t="s">
        <v>22</v>
      </c>
      <c r="E55" s="7"/>
      <c r="F55" s="7"/>
      <c r="G55" s="27">
        <f t="shared" si="6"/>
        <v>1000</v>
      </c>
    </row>
    <row r="56" spans="1:7" ht="30" customHeight="1">
      <c r="A56" s="28" t="s">
        <v>64</v>
      </c>
      <c r="B56" s="7" t="s">
        <v>149</v>
      </c>
      <c r="C56" s="7" t="s">
        <v>44</v>
      </c>
      <c r="D56" s="7" t="s">
        <v>22</v>
      </c>
      <c r="E56" s="7" t="s">
        <v>28</v>
      </c>
      <c r="F56" s="7"/>
      <c r="G56" s="29">
        <f t="shared" si="6"/>
        <v>1000</v>
      </c>
    </row>
    <row r="57" spans="1:7" ht="16.5" customHeight="1" thickBot="1">
      <c r="A57" s="45" t="s">
        <v>167</v>
      </c>
      <c r="B57" s="30" t="s">
        <v>149</v>
      </c>
      <c r="C57" s="30" t="s">
        <v>44</v>
      </c>
      <c r="D57" s="30" t="s">
        <v>22</v>
      </c>
      <c r="E57" s="30" t="s">
        <v>28</v>
      </c>
      <c r="F57" s="30" t="s">
        <v>57</v>
      </c>
      <c r="G57" s="31">
        <v>1000</v>
      </c>
    </row>
    <row r="58" spans="1:7" ht="45" customHeight="1">
      <c r="A58" s="189" t="s">
        <v>298</v>
      </c>
      <c r="B58" s="24" t="s">
        <v>175</v>
      </c>
      <c r="C58" s="24"/>
      <c r="D58" s="24"/>
      <c r="E58" s="24"/>
      <c r="F58" s="24"/>
      <c r="G58" s="25">
        <f>G59</f>
        <v>491240</v>
      </c>
    </row>
    <row r="59" spans="1:7" ht="28.5">
      <c r="A59" s="48" t="s">
        <v>192</v>
      </c>
      <c r="B59" s="6" t="s">
        <v>178</v>
      </c>
      <c r="C59" s="6"/>
      <c r="D59" s="6"/>
      <c r="E59" s="6"/>
      <c r="F59" s="6"/>
      <c r="G59" s="27">
        <f>G60</f>
        <v>491240</v>
      </c>
    </row>
    <row r="60" spans="1:7" ht="15.75">
      <c r="A60" s="44" t="s">
        <v>84</v>
      </c>
      <c r="B60" s="6" t="s">
        <v>178</v>
      </c>
      <c r="C60" s="6" t="s">
        <v>44</v>
      </c>
      <c r="D60" s="6"/>
      <c r="E60" s="6"/>
      <c r="F60" s="6"/>
      <c r="G60" s="27">
        <f>G61</f>
        <v>491240</v>
      </c>
    </row>
    <row r="61" spans="1:7" ht="18" customHeight="1">
      <c r="A61" s="48" t="s">
        <v>179</v>
      </c>
      <c r="B61" s="6" t="s">
        <v>178</v>
      </c>
      <c r="C61" s="6" t="s">
        <v>44</v>
      </c>
      <c r="D61" s="6" t="s">
        <v>36</v>
      </c>
      <c r="E61" s="6"/>
      <c r="F61" s="6"/>
      <c r="G61" s="27">
        <f>G62</f>
        <v>491240</v>
      </c>
    </row>
    <row r="62" spans="1:7" ht="28.5">
      <c r="A62" s="39" t="s">
        <v>278</v>
      </c>
      <c r="B62" s="6" t="s">
        <v>184</v>
      </c>
      <c r="C62" s="6" t="s">
        <v>44</v>
      </c>
      <c r="D62" s="6" t="s">
        <v>36</v>
      </c>
      <c r="E62" s="6"/>
      <c r="F62" s="6"/>
      <c r="G62" s="27">
        <f>G63+G65</f>
        <v>491240</v>
      </c>
    </row>
    <row r="63" spans="1:7" ht="31.5">
      <c r="A63" s="28" t="s">
        <v>64</v>
      </c>
      <c r="B63" s="7" t="s">
        <v>184</v>
      </c>
      <c r="C63" s="7" t="s">
        <v>44</v>
      </c>
      <c r="D63" s="7" t="s">
        <v>36</v>
      </c>
      <c r="E63" s="7" t="s">
        <v>28</v>
      </c>
      <c r="F63" s="7"/>
      <c r="G63" s="29">
        <f>G64</f>
        <v>90240</v>
      </c>
    </row>
    <row r="64" spans="1:7" ht="21.75" customHeight="1">
      <c r="A64" s="49" t="s">
        <v>167</v>
      </c>
      <c r="B64" s="7" t="s">
        <v>184</v>
      </c>
      <c r="C64" s="7" t="s">
        <v>44</v>
      </c>
      <c r="D64" s="7" t="s">
        <v>36</v>
      </c>
      <c r="E64" s="7" t="s">
        <v>28</v>
      </c>
      <c r="F64" s="7" t="s">
        <v>57</v>
      </c>
      <c r="G64" s="29">
        <v>90240</v>
      </c>
    </row>
    <row r="65" spans="1:7" ht="31.5">
      <c r="A65" s="28" t="s">
        <v>182</v>
      </c>
      <c r="B65" s="7" t="s">
        <v>254</v>
      </c>
      <c r="C65" s="7" t="s">
        <v>44</v>
      </c>
      <c r="D65" s="7" t="s">
        <v>36</v>
      </c>
      <c r="E65" s="7" t="s">
        <v>181</v>
      </c>
      <c r="F65" s="7"/>
      <c r="G65" s="29">
        <v>401000</v>
      </c>
    </row>
    <row r="66" spans="1:7" ht="24" customHeight="1" thickBot="1">
      <c r="A66" s="45" t="s">
        <v>167</v>
      </c>
      <c r="B66" s="30" t="s">
        <v>184</v>
      </c>
      <c r="C66" s="30" t="s">
        <v>44</v>
      </c>
      <c r="D66" s="30" t="s">
        <v>36</v>
      </c>
      <c r="E66" s="30" t="s">
        <v>181</v>
      </c>
      <c r="F66" s="30" t="s">
        <v>57</v>
      </c>
      <c r="G66" s="31">
        <v>401000</v>
      </c>
    </row>
    <row r="67" spans="1:7" ht="32.25" customHeight="1">
      <c r="A67" s="187" t="s">
        <v>195</v>
      </c>
      <c r="B67" s="32" t="s">
        <v>150</v>
      </c>
      <c r="C67" s="32"/>
      <c r="D67" s="32"/>
      <c r="E67" s="32"/>
      <c r="F67" s="32"/>
      <c r="G67" s="34">
        <f aca="true" t="shared" si="7" ref="G67:G72">G68</f>
        <v>10000</v>
      </c>
    </row>
    <row r="68" spans="1:7" ht="18" customHeight="1">
      <c r="A68" s="47" t="s">
        <v>86</v>
      </c>
      <c r="B68" s="6" t="s">
        <v>151</v>
      </c>
      <c r="C68" s="6"/>
      <c r="D68" s="6"/>
      <c r="E68" s="6"/>
      <c r="F68" s="6"/>
      <c r="G68" s="27">
        <f t="shared" si="7"/>
        <v>10000</v>
      </c>
    </row>
    <row r="69" spans="1:7" ht="21" customHeight="1">
      <c r="A69" s="26" t="s">
        <v>85</v>
      </c>
      <c r="B69" s="6" t="s">
        <v>151</v>
      </c>
      <c r="C69" s="6"/>
      <c r="D69" s="6"/>
      <c r="E69" s="6"/>
      <c r="F69" s="6"/>
      <c r="G69" s="27">
        <f t="shared" si="7"/>
        <v>10000</v>
      </c>
    </row>
    <row r="70" spans="1:7" ht="15.75" customHeight="1">
      <c r="A70" s="26" t="s">
        <v>85</v>
      </c>
      <c r="B70" s="6" t="s">
        <v>151</v>
      </c>
      <c r="C70" s="6" t="s">
        <v>299</v>
      </c>
      <c r="D70" s="6" t="s">
        <v>19</v>
      </c>
      <c r="E70" s="7"/>
      <c r="F70" s="7"/>
      <c r="G70" s="27">
        <f t="shared" si="7"/>
        <v>10000</v>
      </c>
    </row>
    <row r="71" spans="1:7" ht="17.25" customHeight="1">
      <c r="A71" s="47" t="s">
        <v>87</v>
      </c>
      <c r="B71" s="6" t="s">
        <v>187</v>
      </c>
      <c r="C71" s="6" t="s">
        <v>299</v>
      </c>
      <c r="D71" s="6" t="s">
        <v>19</v>
      </c>
      <c r="E71" s="7"/>
      <c r="F71" s="7"/>
      <c r="G71" s="27">
        <f t="shared" si="7"/>
        <v>10000</v>
      </c>
    </row>
    <row r="72" spans="1:7" ht="19.5" customHeight="1">
      <c r="A72" s="28" t="s">
        <v>64</v>
      </c>
      <c r="B72" s="7" t="s">
        <v>187</v>
      </c>
      <c r="C72" s="7" t="s">
        <v>299</v>
      </c>
      <c r="D72" s="7" t="s">
        <v>19</v>
      </c>
      <c r="E72" s="7" t="s">
        <v>28</v>
      </c>
      <c r="F72" s="7"/>
      <c r="G72" s="29">
        <f t="shared" si="7"/>
        <v>10000</v>
      </c>
    </row>
    <row r="73" spans="1:7" ht="18" customHeight="1" thickBot="1">
      <c r="A73" s="45" t="s">
        <v>167</v>
      </c>
      <c r="B73" s="30" t="s">
        <v>187</v>
      </c>
      <c r="C73" s="30" t="s">
        <v>299</v>
      </c>
      <c r="D73" s="30" t="s">
        <v>19</v>
      </c>
      <c r="E73" s="30" t="s">
        <v>28</v>
      </c>
      <c r="F73" s="30" t="s">
        <v>57</v>
      </c>
      <c r="G73" s="31">
        <v>10000</v>
      </c>
    </row>
    <row r="74" spans="1:7" ht="33" customHeight="1">
      <c r="A74" s="187" t="s">
        <v>198</v>
      </c>
      <c r="B74" s="32" t="s">
        <v>88</v>
      </c>
      <c r="C74" s="33"/>
      <c r="D74" s="33"/>
      <c r="E74" s="33"/>
      <c r="F74" s="33"/>
      <c r="G74" s="34">
        <f>G75</f>
        <v>295900</v>
      </c>
    </row>
    <row r="75" spans="1:7" ht="21" customHeight="1">
      <c r="A75" s="47" t="s">
        <v>169</v>
      </c>
      <c r="B75" s="6" t="s">
        <v>88</v>
      </c>
      <c r="C75" s="6" t="s">
        <v>58</v>
      </c>
      <c r="D75" s="7"/>
      <c r="E75" s="7"/>
      <c r="F75" s="7"/>
      <c r="G75" s="27">
        <f>G76+G81</f>
        <v>295900</v>
      </c>
    </row>
    <row r="76" spans="1:7" ht="31.5" customHeight="1">
      <c r="A76" s="47" t="s">
        <v>89</v>
      </c>
      <c r="B76" s="6" t="s">
        <v>88</v>
      </c>
      <c r="C76" s="6" t="s">
        <v>58</v>
      </c>
      <c r="D76" s="6" t="s">
        <v>19</v>
      </c>
      <c r="E76" s="7"/>
      <c r="F76" s="7"/>
      <c r="G76" s="27">
        <f>G77</f>
        <v>245900</v>
      </c>
    </row>
    <row r="77" spans="1:13" s="4" customFormat="1" ht="30" customHeight="1">
      <c r="A77" s="26" t="s">
        <v>52</v>
      </c>
      <c r="B77" s="6" t="s">
        <v>90</v>
      </c>
      <c r="C77" s="6" t="s">
        <v>58</v>
      </c>
      <c r="D77" s="6" t="s">
        <v>19</v>
      </c>
      <c r="E77" s="7"/>
      <c r="F77" s="7"/>
      <c r="G77" s="27">
        <f>G78</f>
        <v>245900</v>
      </c>
      <c r="H77" s="60"/>
      <c r="K77"/>
      <c r="M77" s="5"/>
    </row>
    <row r="78" spans="1:13" ht="31.5" customHeight="1">
      <c r="A78" s="26" t="s">
        <v>91</v>
      </c>
      <c r="B78" s="6" t="s">
        <v>90</v>
      </c>
      <c r="C78" s="6" t="s">
        <v>58</v>
      </c>
      <c r="D78" s="6" t="s">
        <v>19</v>
      </c>
      <c r="E78" s="7"/>
      <c r="F78" s="7"/>
      <c r="G78" s="27">
        <f>G79</f>
        <v>245900</v>
      </c>
      <c r="M78" s="4"/>
    </row>
    <row r="79" spans="1:7" ht="15.75">
      <c r="A79" s="99" t="s">
        <v>53</v>
      </c>
      <c r="B79" s="7" t="s">
        <v>90</v>
      </c>
      <c r="C79" s="7" t="s">
        <v>58</v>
      </c>
      <c r="D79" s="7" t="s">
        <v>19</v>
      </c>
      <c r="E79" s="7" t="s">
        <v>60</v>
      </c>
      <c r="F79" s="7"/>
      <c r="G79" s="29">
        <f>G80</f>
        <v>245900</v>
      </c>
    </row>
    <row r="80" spans="1:7" ht="15.75">
      <c r="A80" s="49" t="s">
        <v>167</v>
      </c>
      <c r="B80" s="7" t="s">
        <v>90</v>
      </c>
      <c r="C80" s="7" t="s">
        <v>58</v>
      </c>
      <c r="D80" s="7" t="s">
        <v>19</v>
      </c>
      <c r="E80" s="7" t="s">
        <v>60</v>
      </c>
      <c r="F80" s="7" t="s">
        <v>57</v>
      </c>
      <c r="G80" s="29">
        <v>245900</v>
      </c>
    </row>
    <row r="81" spans="1:7" ht="19.5" customHeight="1">
      <c r="A81" s="26" t="s">
        <v>92</v>
      </c>
      <c r="B81" s="6" t="s">
        <v>93</v>
      </c>
      <c r="C81" s="6" t="s">
        <v>58</v>
      </c>
      <c r="D81" s="6" t="s">
        <v>36</v>
      </c>
      <c r="E81" s="7"/>
      <c r="F81" s="7"/>
      <c r="G81" s="27">
        <f>G82</f>
        <v>50000</v>
      </c>
    </row>
    <row r="82" spans="1:7" ht="18.75" customHeight="1">
      <c r="A82" s="47" t="s">
        <v>89</v>
      </c>
      <c r="B82" s="6" t="s">
        <v>93</v>
      </c>
      <c r="C82" s="6" t="s">
        <v>58</v>
      </c>
      <c r="D82" s="6" t="s">
        <v>36</v>
      </c>
      <c r="E82" s="7"/>
      <c r="F82" s="7"/>
      <c r="G82" s="27">
        <f>G83</f>
        <v>50000</v>
      </c>
    </row>
    <row r="83" spans="1:7" ht="18" customHeight="1">
      <c r="A83" s="26" t="s">
        <v>52</v>
      </c>
      <c r="B83" s="6" t="s">
        <v>94</v>
      </c>
      <c r="C83" s="6" t="s">
        <v>58</v>
      </c>
      <c r="D83" s="6" t="s">
        <v>36</v>
      </c>
      <c r="E83" s="7"/>
      <c r="F83" s="7"/>
      <c r="G83" s="27">
        <f>G84</f>
        <v>50000</v>
      </c>
    </row>
    <row r="84" spans="1:7" ht="31.5">
      <c r="A84" s="26" t="s">
        <v>95</v>
      </c>
      <c r="B84" s="6" t="s">
        <v>96</v>
      </c>
      <c r="C84" s="6" t="s">
        <v>58</v>
      </c>
      <c r="D84" s="6" t="s">
        <v>36</v>
      </c>
      <c r="E84" s="7"/>
      <c r="F84" s="7"/>
      <c r="G84" s="27">
        <f>G85</f>
        <v>50000</v>
      </c>
    </row>
    <row r="85" spans="1:7" ht="15.75">
      <c r="A85" s="99" t="s">
        <v>53</v>
      </c>
      <c r="B85" s="7" t="s">
        <v>96</v>
      </c>
      <c r="C85" s="7" t="s">
        <v>58</v>
      </c>
      <c r="D85" s="7" t="s">
        <v>36</v>
      </c>
      <c r="E85" s="7" t="s">
        <v>60</v>
      </c>
      <c r="F85" s="7"/>
      <c r="G85" s="29">
        <f>G86</f>
        <v>50000</v>
      </c>
    </row>
    <row r="86" spans="1:7" ht="16.5" thickBot="1">
      <c r="A86" s="72" t="s">
        <v>167</v>
      </c>
      <c r="B86" s="109" t="s">
        <v>96</v>
      </c>
      <c r="C86" s="109" t="s">
        <v>58</v>
      </c>
      <c r="D86" s="109" t="s">
        <v>36</v>
      </c>
      <c r="E86" s="109" t="s">
        <v>60</v>
      </c>
      <c r="F86" s="109" t="s">
        <v>57</v>
      </c>
      <c r="G86" s="23">
        <v>50000</v>
      </c>
    </row>
    <row r="87" spans="1:7" ht="42" customHeight="1">
      <c r="A87" s="188" t="s">
        <v>304</v>
      </c>
      <c r="B87" s="24" t="s">
        <v>284</v>
      </c>
      <c r="C87" s="108"/>
      <c r="D87" s="108"/>
      <c r="E87" s="108"/>
      <c r="F87" s="108"/>
      <c r="G87" s="25">
        <f aca="true" t="shared" si="8" ref="G87:G92">G88</f>
        <v>5140138.13</v>
      </c>
    </row>
    <row r="88" spans="1:7" ht="30">
      <c r="A88" s="87" t="s">
        <v>286</v>
      </c>
      <c r="B88" s="6" t="s">
        <v>285</v>
      </c>
      <c r="C88" s="7"/>
      <c r="D88" s="7"/>
      <c r="E88" s="7"/>
      <c r="F88" s="7"/>
      <c r="G88" s="27">
        <f t="shared" si="8"/>
        <v>5140138.13</v>
      </c>
    </row>
    <row r="89" spans="1:7" ht="15.75">
      <c r="A89" s="44" t="s">
        <v>282</v>
      </c>
      <c r="B89" s="6" t="s">
        <v>285</v>
      </c>
      <c r="C89" s="6" t="s">
        <v>281</v>
      </c>
      <c r="D89" s="6"/>
      <c r="E89" s="7"/>
      <c r="F89" s="7"/>
      <c r="G89" s="27">
        <f t="shared" si="8"/>
        <v>5140138.13</v>
      </c>
    </row>
    <row r="90" spans="1:7" ht="15.75">
      <c r="A90" s="44" t="s">
        <v>283</v>
      </c>
      <c r="B90" s="6" t="s">
        <v>285</v>
      </c>
      <c r="C90" s="6" t="s">
        <v>281</v>
      </c>
      <c r="D90" s="6" t="s">
        <v>44</v>
      </c>
      <c r="E90" s="7"/>
      <c r="F90" s="7"/>
      <c r="G90" s="27">
        <f t="shared" si="8"/>
        <v>5140138.13</v>
      </c>
    </row>
    <row r="91" spans="1:7" ht="27.75" customHeight="1">
      <c r="A91" s="87" t="s">
        <v>288</v>
      </c>
      <c r="B91" s="6" t="s">
        <v>287</v>
      </c>
      <c r="C91" s="6" t="s">
        <v>281</v>
      </c>
      <c r="D91" s="6" t="s">
        <v>44</v>
      </c>
      <c r="E91" s="7"/>
      <c r="F91" s="7"/>
      <c r="G91" s="27">
        <f t="shared" si="8"/>
        <v>5140138.13</v>
      </c>
    </row>
    <row r="92" spans="1:7" ht="31.5">
      <c r="A92" s="28" t="s">
        <v>64</v>
      </c>
      <c r="B92" s="7" t="s">
        <v>287</v>
      </c>
      <c r="C92" s="7" t="s">
        <v>281</v>
      </c>
      <c r="D92" s="7" t="s">
        <v>44</v>
      </c>
      <c r="E92" s="7" t="s">
        <v>28</v>
      </c>
      <c r="F92" s="7"/>
      <c r="G92" s="29">
        <f t="shared" si="8"/>
        <v>5140138.13</v>
      </c>
    </row>
    <row r="93" spans="1:7" ht="15.75">
      <c r="A93" s="49" t="s">
        <v>167</v>
      </c>
      <c r="B93" s="7" t="s">
        <v>287</v>
      </c>
      <c r="C93" s="7" t="s">
        <v>281</v>
      </c>
      <c r="D93" s="7" t="s">
        <v>44</v>
      </c>
      <c r="E93" s="7" t="s">
        <v>28</v>
      </c>
      <c r="F93" s="7" t="s">
        <v>57</v>
      </c>
      <c r="G93" s="29">
        <v>5140138.13</v>
      </c>
    </row>
    <row r="94" spans="1:8" ht="19.5" thickBot="1">
      <c r="A94" s="100" t="s">
        <v>170</v>
      </c>
      <c r="B94" s="101"/>
      <c r="C94" s="102"/>
      <c r="D94" s="102"/>
      <c r="E94" s="102"/>
      <c r="F94" s="102"/>
      <c r="G94" s="103">
        <f>G9+G16+G23+G30+G37+G44+G51+G58+G67+G74+G87</f>
        <v>5975278.13</v>
      </c>
      <c r="H94" s="58" t="s">
        <v>160</v>
      </c>
    </row>
    <row r="98" spans="1:3" ht="15">
      <c r="A98" s="42" t="s">
        <v>302</v>
      </c>
      <c r="C98" s="105" t="s">
        <v>61</v>
      </c>
    </row>
  </sheetData>
  <sheetProtection/>
  <mergeCells count="11">
    <mergeCell ref="B1:G1"/>
    <mergeCell ref="B2:G2"/>
    <mergeCell ref="B3:G3"/>
    <mergeCell ref="B4:G4"/>
    <mergeCell ref="A5:G5"/>
    <mergeCell ref="A7:A8"/>
    <mergeCell ref="B7:B8"/>
    <mergeCell ref="C7:C8"/>
    <mergeCell ref="D7:D8"/>
    <mergeCell ref="E7:E8"/>
    <mergeCell ref="F7:F8"/>
  </mergeCells>
  <printOptions/>
  <pageMargins left="0.7" right="0.28" top="0.23" bottom="0.31" header="0.19" footer="0.23"/>
  <pageSetup fitToHeight="0" fitToWidth="0"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E34"/>
  <sheetViews>
    <sheetView zoomScalePageLayoutView="0" workbookViewId="0" topLeftCell="A1">
      <selection activeCell="G4" sqref="G4"/>
    </sheetView>
  </sheetViews>
  <sheetFormatPr defaultColWidth="9.140625" defaultRowHeight="15"/>
  <cols>
    <col min="1" max="1" width="30.57421875" style="35" customWidth="1"/>
    <col min="2" max="2" width="41.7109375" style="62" customWidth="1"/>
    <col min="3" max="3" width="20.28125" style="63" customWidth="1"/>
  </cols>
  <sheetData>
    <row r="1" spans="2:3" ht="15">
      <c r="B1" s="216" t="s">
        <v>242</v>
      </c>
      <c r="C1" s="216"/>
    </row>
    <row r="2" spans="2:3" ht="87.75" customHeight="1">
      <c r="B2" s="217" t="s">
        <v>411</v>
      </c>
      <c r="C2" s="217"/>
    </row>
    <row r="3" spans="2:3" ht="14.25" customHeight="1">
      <c r="B3" s="216" t="s">
        <v>199</v>
      </c>
      <c r="C3" s="216"/>
    </row>
    <row r="4" spans="1:5" ht="63.75" customHeight="1">
      <c r="A4" s="3"/>
      <c r="B4" s="217" t="s">
        <v>291</v>
      </c>
      <c r="C4" s="217"/>
      <c r="E4" s="61"/>
    </row>
    <row r="5" spans="1:3" ht="32.25" customHeight="1">
      <c r="A5" s="218" t="s">
        <v>255</v>
      </c>
      <c r="B5" s="218"/>
      <c r="C5" s="218"/>
    </row>
    <row r="6" ht="15.75" thickBot="1">
      <c r="C6" s="63" t="s">
        <v>200</v>
      </c>
    </row>
    <row r="7" spans="1:3" ht="15.75" customHeight="1">
      <c r="A7" s="219" t="s">
        <v>201</v>
      </c>
      <c r="B7" s="221" t="s">
        <v>202</v>
      </c>
      <c r="C7" s="64" t="s">
        <v>203</v>
      </c>
    </row>
    <row r="8" spans="1:3" ht="17.25" customHeight="1" thickBot="1">
      <c r="A8" s="220"/>
      <c r="B8" s="222"/>
      <c r="C8" s="66" t="s">
        <v>256</v>
      </c>
    </row>
    <row r="9" spans="1:3" ht="36.75" customHeight="1" thickBot="1">
      <c r="A9" s="67" t="s">
        <v>204</v>
      </c>
      <c r="B9" s="68" t="s">
        <v>205</v>
      </c>
      <c r="C9" s="69" t="s">
        <v>206</v>
      </c>
    </row>
    <row r="10" spans="1:3" ht="33.75" customHeight="1" thickBot="1">
      <c r="A10" s="67" t="s">
        <v>207</v>
      </c>
      <c r="B10" s="68" t="s">
        <v>208</v>
      </c>
      <c r="C10" s="69" t="s">
        <v>206</v>
      </c>
    </row>
    <row r="11" spans="1:3" ht="45" customHeight="1" thickBot="1">
      <c r="A11" s="67" t="s">
        <v>209</v>
      </c>
      <c r="B11" s="68" t="s">
        <v>257</v>
      </c>
      <c r="C11" s="69" t="s">
        <v>206</v>
      </c>
    </row>
    <row r="12" spans="1:3" ht="48" customHeight="1" thickBot="1">
      <c r="A12" s="65" t="s">
        <v>210</v>
      </c>
      <c r="B12" s="70" t="s">
        <v>258</v>
      </c>
      <c r="C12" s="66" t="s">
        <v>206</v>
      </c>
    </row>
    <row r="13" spans="1:3" ht="48.75" customHeight="1" thickBot="1">
      <c r="A13" s="67" t="s">
        <v>211</v>
      </c>
      <c r="B13" s="68" t="s">
        <v>212</v>
      </c>
      <c r="C13" s="69" t="s">
        <v>206</v>
      </c>
    </row>
    <row r="14" spans="1:3" ht="63.75" customHeight="1" thickBot="1">
      <c r="A14" s="65" t="s">
        <v>213</v>
      </c>
      <c r="B14" s="70" t="s">
        <v>214</v>
      </c>
      <c r="C14" s="66" t="s">
        <v>206</v>
      </c>
    </row>
    <row r="15" spans="1:3" ht="47.25" customHeight="1" thickBot="1">
      <c r="A15" s="67" t="s">
        <v>215</v>
      </c>
      <c r="B15" s="68" t="s">
        <v>216</v>
      </c>
      <c r="C15" s="69" t="s">
        <v>206</v>
      </c>
    </row>
    <row r="16" spans="1:3" ht="65.25" customHeight="1" thickBot="1">
      <c r="A16" s="67" t="s">
        <v>217</v>
      </c>
      <c r="B16" s="68" t="s">
        <v>259</v>
      </c>
      <c r="C16" s="69" t="s">
        <v>206</v>
      </c>
    </row>
    <row r="17" spans="1:3" ht="60.75" customHeight="1" thickBot="1">
      <c r="A17" s="65" t="s">
        <v>218</v>
      </c>
      <c r="B17" s="70" t="s">
        <v>260</v>
      </c>
      <c r="C17" s="66" t="s">
        <v>206</v>
      </c>
    </row>
    <row r="18" spans="1:3" ht="72" thickBot="1">
      <c r="A18" s="67" t="s">
        <v>219</v>
      </c>
      <c r="B18" s="68" t="s">
        <v>220</v>
      </c>
      <c r="C18" s="66" t="s">
        <v>206</v>
      </c>
    </row>
    <row r="19" spans="1:3" ht="64.5" customHeight="1" thickBot="1">
      <c r="A19" s="65" t="s">
        <v>221</v>
      </c>
      <c r="B19" s="70" t="s">
        <v>222</v>
      </c>
      <c r="C19" s="66" t="s">
        <v>206</v>
      </c>
    </row>
    <row r="20" spans="1:3" ht="33" customHeight="1" thickBot="1">
      <c r="A20" s="67" t="s">
        <v>223</v>
      </c>
      <c r="B20" s="68" t="s">
        <v>224</v>
      </c>
      <c r="C20" s="73">
        <f>C29</f>
        <v>624337</v>
      </c>
    </row>
    <row r="21" spans="1:3" ht="31.5" customHeight="1" thickBot="1">
      <c r="A21" s="67" t="s">
        <v>225</v>
      </c>
      <c r="B21" s="68" t="s">
        <v>226</v>
      </c>
      <c r="C21" s="73">
        <f>C22</f>
        <v>-17332482</v>
      </c>
    </row>
    <row r="22" spans="1:3" ht="32.25" customHeight="1" thickBot="1">
      <c r="A22" s="65" t="s">
        <v>227</v>
      </c>
      <c r="B22" s="70" t="s">
        <v>228</v>
      </c>
      <c r="C22" s="74">
        <f>C23</f>
        <v>-17332482</v>
      </c>
    </row>
    <row r="23" spans="1:3" ht="33" customHeight="1" thickBot="1">
      <c r="A23" s="65" t="s">
        <v>229</v>
      </c>
      <c r="B23" s="70" t="s">
        <v>230</v>
      </c>
      <c r="C23" s="74">
        <f>C24</f>
        <v>-17332482</v>
      </c>
    </row>
    <row r="24" spans="1:3" ht="39" customHeight="1" thickBot="1">
      <c r="A24" s="65" t="s">
        <v>231</v>
      </c>
      <c r="B24" s="70" t="s">
        <v>232</v>
      </c>
      <c r="C24" s="74">
        <v>-17332482</v>
      </c>
    </row>
    <row r="25" spans="1:3" ht="33" customHeight="1" thickBot="1">
      <c r="A25" s="67" t="s">
        <v>233</v>
      </c>
      <c r="B25" s="68" t="s">
        <v>234</v>
      </c>
      <c r="C25" s="73">
        <f>C26</f>
        <v>17956819</v>
      </c>
    </row>
    <row r="26" spans="1:3" ht="36" customHeight="1" thickBot="1">
      <c r="A26" s="65" t="s">
        <v>235</v>
      </c>
      <c r="B26" s="70" t="s">
        <v>236</v>
      </c>
      <c r="C26" s="74">
        <f>C27</f>
        <v>17956819</v>
      </c>
    </row>
    <row r="27" spans="1:3" ht="33.75" customHeight="1" thickBot="1">
      <c r="A27" s="65" t="s">
        <v>237</v>
      </c>
      <c r="B27" s="70" t="s">
        <v>238</v>
      </c>
      <c r="C27" s="74">
        <f>C28</f>
        <v>17956819</v>
      </c>
    </row>
    <row r="28" spans="1:3" ht="34.5" customHeight="1" thickBot="1">
      <c r="A28" s="65" t="s">
        <v>239</v>
      </c>
      <c r="B28" s="70" t="s">
        <v>240</v>
      </c>
      <c r="C28" s="74">
        <v>17956819</v>
      </c>
    </row>
    <row r="29" spans="1:4" ht="21.75" customHeight="1" thickBot="1">
      <c r="A29" s="214" t="s">
        <v>241</v>
      </c>
      <c r="B29" s="215"/>
      <c r="C29" s="73">
        <f>(C25+C21)</f>
        <v>624337</v>
      </c>
      <c r="D29" t="s">
        <v>160</v>
      </c>
    </row>
    <row r="33" ht="15">
      <c r="A33" s="71" t="s">
        <v>66</v>
      </c>
    </row>
    <row r="34" spans="1:3" ht="15">
      <c r="A34" s="71" t="s">
        <v>67</v>
      </c>
      <c r="C34" s="55" t="s">
        <v>61</v>
      </c>
    </row>
  </sheetData>
  <sheetProtection/>
  <mergeCells count="8">
    <mergeCell ref="A29:B29"/>
    <mergeCell ref="B1:C1"/>
    <mergeCell ref="B2:C2"/>
    <mergeCell ref="B3:C3"/>
    <mergeCell ref="B4:C4"/>
    <mergeCell ref="A5:C5"/>
    <mergeCell ref="A7:A8"/>
    <mergeCell ref="B7:B8"/>
  </mergeCells>
  <printOptions/>
  <pageMargins left="0.7" right="0.7" top="0.75" bottom="0.75" header="0.3" footer="0.3"/>
  <pageSetup fitToHeight="0"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H166"/>
  <sheetViews>
    <sheetView zoomScalePageLayoutView="0" workbookViewId="0" topLeftCell="A1">
      <selection activeCell="K4" sqref="K4"/>
    </sheetView>
  </sheetViews>
  <sheetFormatPr defaultColWidth="9.140625" defaultRowHeight="15"/>
  <cols>
    <col min="1" max="1" width="59.7109375" style="38" customWidth="1"/>
    <col min="2" max="2" width="9.421875" style="107" customWidth="1"/>
    <col min="3" max="3" width="6.7109375" style="107" customWidth="1"/>
    <col min="4" max="4" width="8.8515625" style="107" customWidth="1"/>
    <col min="5" max="5" width="15.57421875" style="107" customWidth="1"/>
    <col min="6" max="6" width="8.8515625" style="107" customWidth="1"/>
    <col min="7" max="7" width="16.421875" style="40" customWidth="1"/>
    <col min="8" max="8" width="10.00390625" style="0" bestFit="1" customWidth="1"/>
  </cols>
  <sheetData>
    <row r="1" spans="1:7" ht="18.75" customHeight="1">
      <c r="A1" s="110"/>
      <c r="B1" s="12"/>
      <c r="C1" s="225"/>
      <c r="D1" s="225"/>
      <c r="E1" s="225"/>
      <c r="F1" s="225"/>
      <c r="G1" s="35" t="s">
        <v>400</v>
      </c>
    </row>
    <row r="2" spans="1:8" ht="63" customHeight="1">
      <c r="A2" s="223" t="s">
        <v>412</v>
      </c>
      <c r="B2" s="223"/>
      <c r="C2" s="223"/>
      <c r="D2" s="223"/>
      <c r="E2" s="223"/>
      <c r="F2" s="223"/>
      <c r="G2" s="223"/>
      <c r="H2" s="36"/>
    </row>
    <row r="3" spans="1:7" ht="15" customHeight="1">
      <c r="A3" s="10"/>
      <c r="B3" s="203" t="s">
        <v>180</v>
      </c>
      <c r="C3" s="203"/>
      <c r="D3" s="203"/>
      <c r="E3" s="203"/>
      <c r="F3" s="203"/>
      <c r="G3" s="203"/>
    </row>
    <row r="4" spans="1:7" ht="58.5" customHeight="1">
      <c r="A4" s="10"/>
      <c r="B4" s="224" t="s">
        <v>291</v>
      </c>
      <c r="C4" s="224"/>
      <c r="D4" s="224"/>
      <c r="E4" s="224"/>
      <c r="F4" s="224"/>
      <c r="G4" s="224"/>
    </row>
    <row r="5" spans="1:8" ht="32.25" customHeight="1">
      <c r="A5" s="205" t="s">
        <v>301</v>
      </c>
      <c r="B5" s="205"/>
      <c r="C5" s="205"/>
      <c r="D5" s="205"/>
      <c r="E5" s="205"/>
      <c r="F5" s="205"/>
      <c r="G5" s="205"/>
      <c r="H5" s="117"/>
    </row>
    <row r="6" ht="15.75" thickBot="1">
      <c r="G6" s="12" t="s">
        <v>68</v>
      </c>
    </row>
    <row r="7" spans="1:7" ht="15.75">
      <c r="A7" s="78"/>
      <c r="B7" s="108" t="s">
        <v>55</v>
      </c>
      <c r="C7" s="180" t="s">
        <v>10</v>
      </c>
      <c r="D7" s="180" t="s">
        <v>11</v>
      </c>
      <c r="E7" s="180"/>
      <c r="F7" s="180"/>
      <c r="G7" s="22" t="s">
        <v>12</v>
      </c>
    </row>
    <row r="8" spans="1:7" ht="15.75">
      <c r="A8" s="79" t="s">
        <v>17</v>
      </c>
      <c r="B8" s="7" t="s">
        <v>56</v>
      </c>
      <c r="C8" s="7" t="s">
        <v>13</v>
      </c>
      <c r="D8" s="7" t="s">
        <v>14</v>
      </c>
      <c r="E8" s="7" t="s">
        <v>15</v>
      </c>
      <c r="F8" s="7" t="s">
        <v>16</v>
      </c>
      <c r="G8" s="29" t="s">
        <v>18</v>
      </c>
    </row>
    <row r="9" spans="1:7" s="4" customFormat="1" ht="21" customHeight="1">
      <c r="A9" s="80"/>
      <c r="B9" s="41"/>
      <c r="C9" s="7"/>
      <c r="D9" s="7" t="s">
        <v>13</v>
      </c>
      <c r="E9" s="56"/>
      <c r="F9" s="56"/>
      <c r="G9" s="111" t="s">
        <v>262</v>
      </c>
    </row>
    <row r="10" spans="1:7" s="4" customFormat="1" ht="26.25" customHeight="1">
      <c r="A10" s="81" t="s">
        <v>21</v>
      </c>
      <c r="B10" s="8" t="s">
        <v>57</v>
      </c>
      <c r="C10" s="6" t="s">
        <v>19</v>
      </c>
      <c r="D10" s="6"/>
      <c r="E10" s="6"/>
      <c r="F10" s="6"/>
      <c r="G10" s="27">
        <f>G11+G16+G28</f>
        <v>6186463.21</v>
      </c>
    </row>
    <row r="11" spans="1:7" ht="33.75" customHeight="1">
      <c r="A11" s="39" t="s">
        <v>23</v>
      </c>
      <c r="B11" s="8" t="s">
        <v>57</v>
      </c>
      <c r="C11" s="6" t="s">
        <v>19</v>
      </c>
      <c r="D11" s="6" t="s">
        <v>22</v>
      </c>
      <c r="E11" s="6"/>
      <c r="F11" s="6"/>
      <c r="G11" s="27">
        <f>G12</f>
        <v>1016000</v>
      </c>
    </row>
    <row r="12" spans="1:7" ht="43.5" customHeight="1">
      <c r="A12" s="39" t="s">
        <v>62</v>
      </c>
      <c r="B12" s="8" t="s">
        <v>57</v>
      </c>
      <c r="C12" s="6" t="s">
        <v>19</v>
      </c>
      <c r="D12" s="6" t="s">
        <v>22</v>
      </c>
      <c r="E12" s="6" t="s">
        <v>65</v>
      </c>
      <c r="F12" s="6" t="s">
        <v>20</v>
      </c>
      <c r="G12" s="27">
        <f>G13</f>
        <v>1016000</v>
      </c>
    </row>
    <row r="13" spans="1:7" ht="60" customHeight="1">
      <c r="A13" s="39" t="s">
        <v>97</v>
      </c>
      <c r="B13" s="8" t="s">
        <v>57</v>
      </c>
      <c r="C13" s="6" t="s">
        <v>19</v>
      </c>
      <c r="D13" s="6" t="s">
        <v>22</v>
      </c>
      <c r="E13" s="6" t="s">
        <v>48</v>
      </c>
      <c r="F13" s="6" t="s">
        <v>20</v>
      </c>
      <c r="G13" s="27">
        <f>G14</f>
        <v>1016000</v>
      </c>
    </row>
    <row r="14" spans="1:7" ht="33" customHeight="1">
      <c r="A14" s="39" t="s">
        <v>99</v>
      </c>
      <c r="B14" s="8" t="s">
        <v>57</v>
      </c>
      <c r="C14" s="6" t="s">
        <v>19</v>
      </c>
      <c r="D14" s="6" t="s">
        <v>22</v>
      </c>
      <c r="E14" s="6" t="s">
        <v>98</v>
      </c>
      <c r="F14" s="6" t="s">
        <v>20</v>
      </c>
      <c r="G14" s="27">
        <f>G15</f>
        <v>1016000</v>
      </c>
    </row>
    <row r="15" spans="1:7" s="4" customFormat="1" ht="29.25" customHeight="1">
      <c r="A15" s="82" t="s">
        <v>100</v>
      </c>
      <c r="B15" s="9" t="s">
        <v>57</v>
      </c>
      <c r="C15" s="7" t="s">
        <v>19</v>
      </c>
      <c r="D15" s="7" t="s">
        <v>22</v>
      </c>
      <c r="E15" s="7" t="s">
        <v>98</v>
      </c>
      <c r="F15" s="7" t="s">
        <v>24</v>
      </c>
      <c r="G15" s="29">
        <v>1016000</v>
      </c>
    </row>
    <row r="16" spans="1:7" s="4" customFormat="1" ht="60.75" customHeight="1">
      <c r="A16" s="39" t="s">
        <v>26</v>
      </c>
      <c r="B16" s="8" t="s">
        <v>57</v>
      </c>
      <c r="C16" s="6" t="s">
        <v>19</v>
      </c>
      <c r="D16" s="6" t="s">
        <v>25</v>
      </c>
      <c r="E16" s="6"/>
      <c r="F16" s="6"/>
      <c r="G16" s="27">
        <f>G17</f>
        <v>1553594.12</v>
      </c>
    </row>
    <row r="17" spans="1:7" s="4" customFormat="1" ht="33" customHeight="1">
      <c r="A17" s="39" t="s">
        <v>62</v>
      </c>
      <c r="B17" s="8" t="s">
        <v>57</v>
      </c>
      <c r="C17" s="6" t="s">
        <v>19</v>
      </c>
      <c r="D17" s="6" t="s">
        <v>25</v>
      </c>
      <c r="E17" s="6" t="s">
        <v>65</v>
      </c>
      <c r="F17" s="6" t="s">
        <v>20</v>
      </c>
      <c r="G17" s="27">
        <f>G18</f>
        <v>1553594.12</v>
      </c>
    </row>
    <row r="18" spans="1:7" s="4" customFormat="1" ht="60.75" customHeight="1">
      <c r="A18" s="39" t="s">
        <v>63</v>
      </c>
      <c r="B18" s="8" t="s">
        <v>57</v>
      </c>
      <c r="C18" s="6" t="s">
        <v>19</v>
      </c>
      <c r="D18" s="6" t="s">
        <v>25</v>
      </c>
      <c r="E18" s="6" t="s">
        <v>48</v>
      </c>
      <c r="F18" s="6" t="s">
        <v>20</v>
      </c>
      <c r="G18" s="27">
        <f>G19+G26+G24</f>
        <v>1553594.12</v>
      </c>
    </row>
    <row r="19" spans="1:7" s="2" customFormat="1" ht="16.5" customHeight="1">
      <c r="A19" s="39" t="s">
        <v>27</v>
      </c>
      <c r="B19" s="8" t="s">
        <v>57</v>
      </c>
      <c r="C19" s="6" t="s">
        <v>19</v>
      </c>
      <c r="D19" s="6" t="s">
        <v>25</v>
      </c>
      <c r="E19" s="6" t="s">
        <v>101</v>
      </c>
      <c r="F19" s="6" t="s">
        <v>20</v>
      </c>
      <c r="G19" s="27">
        <f>G20+G21+G22+G23</f>
        <v>1535482</v>
      </c>
    </row>
    <row r="20" spans="1:7" ht="33.75" customHeight="1">
      <c r="A20" s="82" t="s">
        <v>102</v>
      </c>
      <c r="B20" s="9" t="s">
        <v>57</v>
      </c>
      <c r="C20" s="7" t="s">
        <v>19</v>
      </c>
      <c r="D20" s="7" t="s">
        <v>25</v>
      </c>
      <c r="E20" s="7" t="s">
        <v>101</v>
      </c>
      <c r="F20" s="7" t="s">
        <v>24</v>
      </c>
      <c r="G20" s="29">
        <v>631500</v>
      </c>
    </row>
    <row r="21" spans="1:7" ht="30.75" customHeight="1">
      <c r="A21" s="83" t="s">
        <v>64</v>
      </c>
      <c r="B21" s="9" t="s">
        <v>57</v>
      </c>
      <c r="C21" s="7" t="s">
        <v>19</v>
      </c>
      <c r="D21" s="7" t="s">
        <v>25</v>
      </c>
      <c r="E21" s="7" t="s">
        <v>101</v>
      </c>
      <c r="F21" s="7" t="s">
        <v>28</v>
      </c>
      <c r="G21" s="29">
        <v>333400</v>
      </c>
    </row>
    <row r="22" spans="1:7" ht="15.75" customHeight="1">
      <c r="A22" s="83" t="s">
        <v>30</v>
      </c>
      <c r="B22" s="9" t="s">
        <v>57</v>
      </c>
      <c r="C22" s="7" t="s">
        <v>19</v>
      </c>
      <c r="D22" s="7" t="s">
        <v>25</v>
      </c>
      <c r="E22" s="7" t="s">
        <v>101</v>
      </c>
      <c r="F22" s="7" t="s">
        <v>29</v>
      </c>
      <c r="G22" s="29">
        <v>5000</v>
      </c>
    </row>
    <row r="23" spans="1:7" ht="17.25" customHeight="1">
      <c r="A23" s="83" t="s">
        <v>32</v>
      </c>
      <c r="B23" s="9" t="s">
        <v>57</v>
      </c>
      <c r="C23" s="7" t="s">
        <v>19</v>
      </c>
      <c r="D23" s="7" t="s">
        <v>25</v>
      </c>
      <c r="E23" s="7" t="s">
        <v>101</v>
      </c>
      <c r="F23" s="7" t="s">
        <v>31</v>
      </c>
      <c r="G23" s="29">
        <v>565582</v>
      </c>
    </row>
    <row r="24" spans="1:7" ht="45.75" customHeight="1">
      <c r="A24" s="39" t="s">
        <v>264</v>
      </c>
      <c r="B24" s="8" t="s">
        <v>57</v>
      </c>
      <c r="C24" s="6" t="s">
        <v>19</v>
      </c>
      <c r="D24" s="6" t="s">
        <v>25</v>
      </c>
      <c r="E24" s="6" t="s">
        <v>263</v>
      </c>
      <c r="F24" s="6" t="s">
        <v>20</v>
      </c>
      <c r="G24" s="27">
        <f>G25</f>
        <v>17112.12</v>
      </c>
    </row>
    <row r="25" spans="1:7" s="2" customFormat="1" ht="31.5" customHeight="1">
      <c r="A25" s="83" t="s">
        <v>64</v>
      </c>
      <c r="B25" s="9" t="s">
        <v>57</v>
      </c>
      <c r="C25" s="7" t="s">
        <v>19</v>
      </c>
      <c r="D25" s="7" t="s">
        <v>25</v>
      </c>
      <c r="E25" s="7" t="s">
        <v>265</v>
      </c>
      <c r="F25" s="7" t="s">
        <v>28</v>
      </c>
      <c r="G25" s="29">
        <v>17112.12</v>
      </c>
    </row>
    <row r="26" spans="1:7" ht="43.5" customHeight="1">
      <c r="A26" s="39" t="s">
        <v>173</v>
      </c>
      <c r="B26" s="8" t="s">
        <v>57</v>
      </c>
      <c r="C26" s="6" t="s">
        <v>19</v>
      </c>
      <c r="D26" s="6" t="s">
        <v>25</v>
      </c>
      <c r="E26" s="6" t="s">
        <v>172</v>
      </c>
      <c r="F26" s="6" t="s">
        <v>20</v>
      </c>
      <c r="G26" s="27">
        <f>G27</f>
        <v>1000</v>
      </c>
    </row>
    <row r="27" spans="1:7" ht="33" customHeight="1">
      <c r="A27" s="83" t="s">
        <v>64</v>
      </c>
      <c r="B27" s="8" t="s">
        <v>57</v>
      </c>
      <c r="C27" s="7" t="s">
        <v>19</v>
      </c>
      <c r="D27" s="7" t="s">
        <v>25</v>
      </c>
      <c r="E27" s="7" t="s">
        <v>174</v>
      </c>
      <c r="F27" s="7" t="s">
        <v>28</v>
      </c>
      <c r="G27" s="29">
        <v>1000</v>
      </c>
    </row>
    <row r="28" spans="1:7" ht="24" customHeight="1">
      <c r="A28" s="84" t="s">
        <v>33</v>
      </c>
      <c r="B28" s="8" t="s">
        <v>57</v>
      </c>
      <c r="C28" s="6" t="s">
        <v>19</v>
      </c>
      <c r="D28" s="6">
        <v>13</v>
      </c>
      <c r="E28" s="6"/>
      <c r="F28" s="6"/>
      <c r="G28" s="27">
        <f>G30</f>
        <v>3616869.09</v>
      </c>
    </row>
    <row r="29" spans="1:7" ht="44.25" customHeight="1">
      <c r="A29" s="39" t="s">
        <v>62</v>
      </c>
      <c r="B29" s="8" t="s">
        <v>57</v>
      </c>
      <c r="C29" s="6" t="s">
        <v>19</v>
      </c>
      <c r="D29" s="6">
        <v>13</v>
      </c>
      <c r="E29" s="6" t="s">
        <v>65</v>
      </c>
      <c r="F29" s="6" t="s">
        <v>20</v>
      </c>
      <c r="G29" s="27">
        <f>G30</f>
        <v>3616869.09</v>
      </c>
    </row>
    <row r="30" spans="1:7" ht="58.5" customHeight="1">
      <c r="A30" s="39" t="s">
        <v>104</v>
      </c>
      <c r="B30" s="9" t="s">
        <v>57</v>
      </c>
      <c r="C30" s="6" t="s">
        <v>19</v>
      </c>
      <c r="D30" s="6" t="s">
        <v>103</v>
      </c>
      <c r="E30" s="6" t="s">
        <v>48</v>
      </c>
      <c r="F30" s="6" t="s">
        <v>20</v>
      </c>
      <c r="G30" s="27">
        <f>G31</f>
        <v>3616869.09</v>
      </c>
    </row>
    <row r="31" spans="1:7" ht="33" customHeight="1">
      <c r="A31" s="84" t="s">
        <v>106</v>
      </c>
      <c r="B31" s="9" t="s">
        <v>57</v>
      </c>
      <c r="C31" s="6" t="s">
        <v>19</v>
      </c>
      <c r="D31" s="6">
        <v>13</v>
      </c>
      <c r="E31" s="6" t="s">
        <v>105</v>
      </c>
      <c r="F31" s="6" t="s">
        <v>20</v>
      </c>
      <c r="G31" s="27">
        <f>SUM(G32:G33)</f>
        <v>3616869.09</v>
      </c>
    </row>
    <row r="32" spans="1:7" ht="33.75" customHeight="1">
      <c r="A32" s="82" t="s">
        <v>107</v>
      </c>
      <c r="B32" s="8" t="s">
        <v>57</v>
      </c>
      <c r="C32" s="7" t="s">
        <v>19</v>
      </c>
      <c r="D32" s="7" t="s">
        <v>34</v>
      </c>
      <c r="E32" s="7" t="s">
        <v>105</v>
      </c>
      <c r="F32" s="7" t="s">
        <v>24</v>
      </c>
      <c r="G32" s="29">
        <v>3282369.09</v>
      </c>
    </row>
    <row r="33" spans="1:7" ht="31.5" customHeight="1">
      <c r="A33" s="83" t="s">
        <v>64</v>
      </c>
      <c r="B33" s="8" t="s">
        <v>57</v>
      </c>
      <c r="C33" s="7" t="s">
        <v>19</v>
      </c>
      <c r="D33" s="7" t="s">
        <v>34</v>
      </c>
      <c r="E33" s="7" t="s">
        <v>105</v>
      </c>
      <c r="F33" s="7" t="s">
        <v>28</v>
      </c>
      <c r="G33" s="29">
        <v>334500</v>
      </c>
    </row>
    <row r="34" spans="1:7" ht="21" customHeight="1">
      <c r="A34" s="85" t="s">
        <v>35</v>
      </c>
      <c r="B34" s="8" t="s">
        <v>57</v>
      </c>
      <c r="C34" s="6" t="s">
        <v>22</v>
      </c>
      <c r="D34" s="6"/>
      <c r="E34" s="6"/>
      <c r="F34" s="6"/>
      <c r="G34" s="27">
        <f>G35</f>
        <v>150900</v>
      </c>
    </row>
    <row r="35" spans="1:7" ht="21" customHeight="1">
      <c r="A35" s="84" t="s">
        <v>37</v>
      </c>
      <c r="B35" s="8" t="s">
        <v>57</v>
      </c>
      <c r="C35" s="6" t="s">
        <v>22</v>
      </c>
      <c r="D35" s="6" t="s">
        <v>36</v>
      </c>
      <c r="E35" s="6"/>
      <c r="F35" s="6"/>
      <c r="G35" s="27">
        <f>G36</f>
        <v>150900</v>
      </c>
    </row>
    <row r="36" spans="1:7" ht="45" customHeight="1">
      <c r="A36" s="39" t="s">
        <v>62</v>
      </c>
      <c r="B36" s="8" t="s">
        <v>57</v>
      </c>
      <c r="C36" s="6" t="s">
        <v>22</v>
      </c>
      <c r="D36" s="6" t="s">
        <v>36</v>
      </c>
      <c r="E36" s="6" t="s">
        <v>65</v>
      </c>
      <c r="F36" s="6" t="s">
        <v>20</v>
      </c>
      <c r="G36" s="27">
        <f>G37</f>
        <v>150900</v>
      </c>
    </row>
    <row r="37" spans="1:7" ht="58.5" customHeight="1">
      <c r="A37" s="39" t="s">
        <v>104</v>
      </c>
      <c r="B37" s="9" t="s">
        <v>57</v>
      </c>
      <c r="C37" s="6" t="s">
        <v>22</v>
      </c>
      <c r="D37" s="6" t="s">
        <v>36</v>
      </c>
      <c r="E37" s="6" t="s">
        <v>48</v>
      </c>
      <c r="F37" s="6" t="s">
        <v>20</v>
      </c>
      <c r="G37" s="27">
        <f>G38</f>
        <v>150900</v>
      </c>
    </row>
    <row r="38" spans="1:7" ht="48" customHeight="1">
      <c r="A38" s="84" t="s">
        <v>266</v>
      </c>
      <c r="B38" s="9" t="s">
        <v>57</v>
      </c>
      <c r="C38" s="6" t="s">
        <v>22</v>
      </c>
      <c r="D38" s="6" t="s">
        <v>36</v>
      </c>
      <c r="E38" s="6" t="s">
        <v>108</v>
      </c>
      <c r="F38" s="6" t="s">
        <v>20</v>
      </c>
      <c r="G38" s="27">
        <f>G39+G40</f>
        <v>150900</v>
      </c>
    </row>
    <row r="39" spans="1:7" ht="32.25" customHeight="1">
      <c r="A39" s="82" t="s">
        <v>107</v>
      </c>
      <c r="B39" s="8" t="s">
        <v>57</v>
      </c>
      <c r="C39" s="7" t="s">
        <v>22</v>
      </c>
      <c r="D39" s="7" t="s">
        <v>36</v>
      </c>
      <c r="E39" s="7" t="s">
        <v>108</v>
      </c>
      <c r="F39" s="7" t="s">
        <v>24</v>
      </c>
      <c r="G39" s="29">
        <v>148388.08</v>
      </c>
    </row>
    <row r="40" spans="1:7" ht="33.75" customHeight="1">
      <c r="A40" s="83" t="s">
        <v>64</v>
      </c>
      <c r="B40" s="8" t="s">
        <v>57</v>
      </c>
      <c r="C40" s="7" t="s">
        <v>22</v>
      </c>
      <c r="D40" s="7" t="s">
        <v>36</v>
      </c>
      <c r="E40" s="7" t="s">
        <v>108</v>
      </c>
      <c r="F40" s="7" t="s">
        <v>28</v>
      </c>
      <c r="G40" s="29">
        <v>2511.92</v>
      </c>
    </row>
    <row r="41" spans="1:7" ht="39.75" customHeight="1">
      <c r="A41" s="85" t="s">
        <v>72</v>
      </c>
      <c r="B41" s="8" t="s">
        <v>57</v>
      </c>
      <c r="C41" s="6" t="s">
        <v>36</v>
      </c>
      <c r="D41" s="6"/>
      <c r="E41" s="6"/>
      <c r="F41" s="6"/>
      <c r="G41" s="27">
        <f>G42+G54</f>
        <v>72700</v>
      </c>
    </row>
    <row r="42" spans="1:7" ht="18" customHeight="1">
      <c r="A42" s="86" t="s">
        <v>39</v>
      </c>
      <c r="B42" s="8" t="s">
        <v>57</v>
      </c>
      <c r="C42" s="6" t="s">
        <v>36</v>
      </c>
      <c r="D42" s="6" t="s">
        <v>58</v>
      </c>
      <c r="E42" s="6"/>
      <c r="F42" s="6"/>
      <c r="G42" s="27">
        <f>G43+G48+G52</f>
        <v>68700</v>
      </c>
    </row>
    <row r="43" spans="1:7" ht="49.5" customHeight="1">
      <c r="A43" s="86" t="s">
        <v>267</v>
      </c>
      <c r="B43" s="8" t="s">
        <v>57</v>
      </c>
      <c r="C43" s="6" t="s">
        <v>36</v>
      </c>
      <c r="D43" s="6" t="s">
        <v>58</v>
      </c>
      <c r="E43" s="6"/>
      <c r="F43" s="6"/>
      <c r="G43" s="27">
        <f>G44</f>
        <v>10000</v>
      </c>
    </row>
    <row r="44" spans="1:7" ht="45.75" customHeight="1">
      <c r="A44" s="39" t="s">
        <v>62</v>
      </c>
      <c r="B44" s="9" t="s">
        <v>57</v>
      </c>
      <c r="C44" s="6" t="s">
        <v>36</v>
      </c>
      <c r="D44" s="6" t="s">
        <v>58</v>
      </c>
      <c r="E44" s="6" t="s">
        <v>65</v>
      </c>
      <c r="F44" s="6" t="s">
        <v>20</v>
      </c>
      <c r="G44" s="27">
        <f>G45</f>
        <v>10000</v>
      </c>
    </row>
    <row r="45" spans="1:7" ht="63" customHeight="1">
      <c r="A45" s="39" t="s">
        <v>104</v>
      </c>
      <c r="B45" s="8" t="s">
        <v>57</v>
      </c>
      <c r="C45" s="6" t="s">
        <v>36</v>
      </c>
      <c r="D45" s="6" t="s">
        <v>58</v>
      </c>
      <c r="E45" s="6" t="s">
        <v>48</v>
      </c>
      <c r="F45" s="6" t="s">
        <v>20</v>
      </c>
      <c r="G45" s="27">
        <f>G46</f>
        <v>10000</v>
      </c>
    </row>
    <row r="46" spans="1:7" ht="48.75" customHeight="1">
      <c r="A46" s="84" t="s">
        <v>110</v>
      </c>
      <c r="B46" s="8" t="s">
        <v>57</v>
      </c>
      <c r="C46" s="6" t="s">
        <v>36</v>
      </c>
      <c r="D46" s="6" t="s">
        <v>58</v>
      </c>
      <c r="E46" s="6" t="s">
        <v>109</v>
      </c>
      <c r="F46" s="6" t="s">
        <v>20</v>
      </c>
      <c r="G46" s="27">
        <f>G47</f>
        <v>10000</v>
      </c>
    </row>
    <row r="47" spans="1:7" ht="32.25" customHeight="1">
      <c r="A47" s="83" t="s">
        <v>64</v>
      </c>
      <c r="B47" s="8" t="s">
        <v>57</v>
      </c>
      <c r="C47" s="7" t="s">
        <v>36</v>
      </c>
      <c r="D47" s="7" t="s">
        <v>58</v>
      </c>
      <c r="E47" s="7" t="s">
        <v>109</v>
      </c>
      <c r="F47" s="7" t="s">
        <v>28</v>
      </c>
      <c r="G47" s="29">
        <v>10000</v>
      </c>
    </row>
    <row r="48" spans="1:7" ht="47.25" customHeight="1">
      <c r="A48" s="84" t="s">
        <v>188</v>
      </c>
      <c r="B48" s="9" t="s">
        <v>57</v>
      </c>
      <c r="C48" s="6" t="s">
        <v>36</v>
      </c>
      <c r="D48" s="6" t="s">
        <v>58</v>
      </c>
      <c r="E48" s="6" t="s">
        <v>78</v>
      </c>
      <c r="F48" s="6" t="s">
        <v>20</v>
      </c>
      <c r="G48" s="27">
        <f>G49</f>
        <v>32000</v>
      </c>
    </row>
    <row r="49" spans="1:7" ht="21" customHeight="1">
      <c r="A49" s="87" t="s">
        <v>152</v>
      </c>
      <c r="B49" s="8" t="s">
        <v>57</v>
      </c>
      <c r="C49" s="6" t="s">
        <v>36</v>
      </c>
      <c r="D49" s="6" t="s">
        <v>58</v>
      </c>
      <c r="E49" s="6" t="s">
        <v>143</v>
      </c>
      <c r="F49" s="6" t="s">
        <v>20</v>
      </c>
      <c r="G49" s="27">
        <f>G50</f>
        <v>32000</v>
      </c>
    </row>
    <row r="50" spans="1:7" ht="33.75" customHeight="1">
      <c r="A50" s="39" t="s">
        <v>79</v>
      </c>
      <c r="B50" s="9" t="s">
        <v>57</v>
      </c>
      <c r="C50" s="6" t="s">
        <v>36</v>
      </c>
      <c r="D50" s="6" t="s">
        <v>58</v>
      </c>
      <c r="E50" s="6" t="s">
        <v>147</v>
      </c>
      <c r="F50" s="6" t="s">
        <v>20</v>
      </c>
      <c r="G50" s="27">
        <f>G51</f>
        <v>32000</v>
      </c>
    </row>
    <row r="51" spans="1:7" ht="34.5" customHeight="1">
      <c r="A51" s="83" t="s">
        <v>64</v>
      </c>
      <c r="B51" s="8" t="s">
        <v>57</v>
      </c>
      <c r="C51" s="7" t="s">
        <v>36</v>
      </c>
      <c r="D51" s="7" t="s">
        <v>58</v>
      </c>
      <c r="E51" s="7" t="s">
        <v>147</v>
      </c>
      <c r="F51" s="7" t="s">
        <v>28</v>
      </c>
      <c r="G51" s="29">
        <v>32000</v>
      </c>
    </row>
    <row r="52" spans="1:7" ht="31.5" customHeight="1">
      <c r="A52" s="88" t="s">
        <v>268</v>
      </c>
      <c r="B52" s="8" t="s">
        <v>57</v>
      </c>
      <c r="C52" s="8" t="s">
        <v>36</v>
      </c>
      <c r="D52" s="8" t="s">
        <v>58</v>
      </c>
      <c r="E52" s="21" t="s">
        <v>161</v>
      </c>
      <c r="F52" s="8" t="s">
        <v>20</v>
      </c>
      <c r="G52" s="112">
        <f>G53</f>
        <v>26700</v>
      </c>
    </row>
    <row r="53" spans="1:7" ht="30.75" customHeight="1">
      <c r="A53" s="89" t="s">
        <v>64</v>
      </c>
      <c r="B53" s="8" t="s">
        <v>57</v>
      </c>
      <c r="C53" s="9" t="s">
        <v>36</v>
      </c>
      <c r="D53" s="9" t="s">
        <v>58</v>
      </c>
      <c r="E53" s="57" t="s">
        <v>161</v>
      </c>
      <c r="F53" s="9" t="s">
        <v>28</v>
      </c>
      <c r="G53" s="113">
        <v>26700</v>
      </c>
    </row>
    <row r="54" spans="1:7" ht="58.5" customHeight="1">
      <c r="A54" s="85" t="s">
        <v>144</v>
      </c>
      <c r="B54" s="8" t="s">
        <v>57</v>
      </c>
      <c r="C54" s="6" t="s">
        <v>36</v>
      </c>
      <c r="D54" s="6" t="s">
        <v>145</v>
      </c>
      <c r="E54" s="6"/>
      <c r="F54" s="6"/>
      <c r="G54" s="27">
        <f>G55+G63+G67+G59</f>
        <v>4000</v>
      </c>
    </row>
    <row r="55" spans="1:7" ht="43.5" customHeight="1">
      <c r="A55" s="90" t="s">
        <v>189</v>
      </c>
      <c r="B55" s="9" t="s">
        <v>57</v>
      </c>
      <c r="C55" s="6" t="s">
        <v>36</v>
      </c>
      <c r="D55" s="6" t="s">
        <v>145</v>
      </c>
      <c r="E55" s="6" t="s">
        <v>69</v>
      </c>
      <c r="F55" s="6" t="s">
        <v>20</v>
      </c>
      <c r="G55" s="27">
        <f>G56</f>
        <v>1000</v>
      </c>
    </row>
    <row r="56" spans="1:7" ht="27.75" customHeight="1">
      <c r="A56" s="90" t="s">
        <v>70</v>
      </c>
      <c r="B56" s="8" t="s">
        <v>57</v>
      </c>
      <c r="C56" s="6" t="s">
        <v>36</v>
      </c>
      <c r="D56" s="6" t="s">
        <v>145</v>
      </c>
      <c r="E56" s="6" t="s">
        <v>71</v>
      </c>
      <c r="F56" s="6" t="s">
        <v>20</v>
      </c>
      <c r="G56" s="27">
        <f>G57</f>
        <v>1000</v>
      </c>
    </row>
    <row r="57" spans="1:7" ht="29.25" customHeight="1">
      <c r="A57" s="39" t="s">
        <v>73</v>
      </c>
      <c r="B57" s="8" t="s">
        <v>57</v>
      </c>
      <c r="C57" s="6" t="s">
        <v>36</v>
      </c>
      <c r="D57" s="6" t="s">
        <v>145</v>
      </c>
      <c r="E57" s="6" t="s">
        <v>74</v>
      </c>
      <c r="F57" s="6" t="s">
        <v>20</v>
      </c>
      <c r="G57" s="27">
        <f>G58</f>
        <v>1000</v>
      </c>
    </row>
    <row r="58" spans="1:7" ht="30.75" customHeight="1">
      <c r="A58" s="83" t="s">
        <v>64</v>
      </c>
      <c r="B58" s="8" t="s">
        <v>57</v>
      </c>
      <c r="C58" s="7" t="s">
        <v>36</v>
      </c>
      <c r="D58" s="7" t="s">
        <v>145</v>
      </c>
      <c r="E58" s="7" t="s">
        <v>74</v>
      </c>
      <c r="F58" s="7" t="s">
        <v>28</v>
      </c>
      <c r="G58" s="29">
        <v>1000</v>
      </c>
    </row>
    <row r="59" spans="1:7" ht="45" customHeight="1">
      <c r="A59" s="84" t="s">
        <v>269</v>
      </c>
      <c r="B59" s="9" t="s">
        <v>57</v>
      </c>
      <c r="C59" s="6" t="s">
        <v>36</v>
      </c>
      <c r="D59" s="6" t="s">
        <v>145</v>
      </c>
      <c r="E59" s="6" t="s">
        <v>245</v>
      </c>
      <c r="F59" s="6" t="s">
        <v>20</v>
      </c>
      <c r="G59" s="27">
        <f>G60</f>
        <v>1000</v>
      </c>
    </row>
    <row r="60" spans="1:7" ht="26.25" customHeight="1">
      <c r="A60" s="91" t="s">
        <v>243</v>
      </c>
      <c r="B60" s="8" t="s">
        <v>57</v>
      </c>
      <c r="C60" s="6" t="s">
        <v>36</v>
      </c>
      <c r="D60" s="6" t="s">
        <v>145</v>
      </c>
      <c r="E60" s="6" t="s">
        <v>246</v>
      </c>
      <c r="F60" s="6" t="s">
        <v>20</v>
      </c>
      <c r="G60" s="27">
        <f>G61</f>
        <v>1000</v>
      </c>
    </row>
    <row r="61" spans="1:7" ht="31.5" customHeight="1">
      <c r="A61" s="39" t="s">
        <v>244</v>
      </c>
      <c r="B61" s="8" t="s">
        <v>57</v>
      </c>
      <c r="C61" s="6" t="s">
        <v>36</v>
      </c>
      <c r="D61" s="6" t="s">
        <v>145</v>
      </c>
      <c r="E61" s="6" t="s">
        <v>247</v>
      </c>
      <c r="F61" s="6" t="s">
        <v>20</v>
      </c>
      <c r="G61" s="27">
        <f>G62</f>
        <v>1000</v>
      </c>
    </row>
    <row r="62" spans="1:7" ht="34.5" customHeight="1">
      <c r="A62" s="83" t="s">
        <v>64</v>
      </c>
      <c r="B62" s="8" t="s">
        <v>57</v>
      </c>
      <c r="C62" s="7" t="s">
        <v>36</v>
      </c>
      <c r="D62" s="7" t="s">
        <v>145</v>
      </c>
      <c r="E62" s="7" t="s">
        <v>247</v>
      </c>
      <c r="F62" s="7" t="s">
        <v>28</v>
      </c>
      <c r="G62" s="29">
        <v>1000</v>
      </c>
    </row>
    <row r="63" spans="1:7" ht="58.5" customHeight="1">
      <c r="A63" s="39" t="s">
        <v>190</v>
      </c>
      <c r="B63" s="9" t="s">
        <v>57</v>
      </c>
      <c r="C63" s="6" t="s">
        <v>36</v>
      </c>
      <c r="D63" s="6" t="s">
        <v>145</v>
      </c>
      <c r="E63" s="6" t="s">
        <v>75</v>
      </c>
      <c r="F63" s="6" t="s">
        <v>20</v>
      </c>
      <c r="G63" s="27">
        <f>G64</f>
        <v>1000</v>
      </c>
    </row>
    <row r="64" spans="1:7" ht="33.75" customHeight="1">
      <c r="A64" s="39" t="s">
        <v>76</v>
      </c>
      <c r="B64" s="9" t="s">
        <v>57</v>
      </c>
      <c r="C64" s="6" t="s">
        <v>36</v>
      </c>
      <c r="D64" s="6" t="s">
        <v>145</v>
      </c>
      <c r="E64" s="6" t="s">
        <v>75</v>
      </c>
      <c r="F64" s="6" t="s">
        <v>20</v>
      </c>
      <c r="G64" s="27">
        <f>G65</f>
        <v>1000</v>
      </c>
    </row>
    <row r="65" spans="1:7" ht="45.75" customHeight="1">
      <c r="A65" s="39" t="s">
        <v>146</v>
      </c>
      <c r="B65" s="8" t="s">
        <v>57</v>
      </c>
      <c r="C65" s="6" t="s">
        <v>36</v>
      </c>
      <c r="D65" s="6" t="s">
        <v>145</v>
      </c>
      <c r="E65" s="6" t="s">
        <v>77</v>
      </c>
      <c r="F65" s="6" t="s">
        <v>20</v>
      </c>
      <c r="G65" s="27">
        <f>G66</f>
        <v>1000</v>
      </c>
    </row>
    <row r="66" spans="1:7" ht="33.75" customHeight="1">
      <c r="A66" s="83" t="s">
        <v>64</v>
      </c>
      <c r="B66" s="8" t="s">
        <v>57</v>
      </c>
      <c r="C66" s="7" t="s">
        <v>36</v>
      </c>
      <c r="D66" s="7" t="s">
        <v>145</v>
      </c>
      <c r="E66" s="7" t="s">
        <v>77</v>
      </c>
      <c r="F66" s="7" t="s">
        <v>28</v>
      </c>
      <c r="G66" s="29">
        <v>1000</v>
      </c>
    </row>
    <row r="67" spans="1:7" ht="43.5" customHeight="1">
      <c r="A67" s="39" t="s">
        <v>271</v>
      </c>
      <c r="B67" s="8" t="s">
        <v>57</v>
      </c>
      <c r="C67" s="6" t="s">
        <v>36</v>
      </c>
      <c r="D67" s="6" t="s">
        <v>145</v>
      </c>
      <c r="E67" s="6" t="s">
        <v>270</v>
      </c>
      <c r="F67" s="6" t="s">
        <v>20</v>
      </c>
      <c r="G67" s="27">
        <f>G68</f>
        <v>1000</v>
      </c>
    </row>
    <row r="68" spans="1:7" ht="30" customHeight="1">
      <c r="A68" s="39" t="s">
        <v>272</v>
      </c>
      <c r="B68" s="9" t="s">
        <v>57</v>
      </c>
      <c r="C68" s="6" t="s">
        <v>36</v>
      </c>
      <c r="D68" s="6" t="s">
        <v>145</v>
      </c>
      <c r="E68" s="6" t="s">
        <v>270</v>
      </c>
      <c r="F68" s="6" t="s">
        <v>20</v>
      </c>
      <c r="G68" s="27">
        <f>G69</f>
        <v>1000</v>
      </c>
    </row>
    <row r="69" spans="1:7" ht="28.5" customHeight="1">
      <c r="A69" s="39" t="s">
        <v>274</v>
      </c>
      <c r="B69" s="8" t="s">
        <v>57</v>
      </c>
      <c r="C69" s="6" t="s">
        <v>36</v>
      </c>
      <c r="D69" s="6" t="s">
        <v>145</v>
      </c>
      <c r="E69" s="6" t="s">
        <v>273</v>
      </c>
      <c r="F69" s="6" t="s">
        <v>20</v>
      </c>
      <c r="G69" s="27">
        <f>G70</f>
        <v>1000</v>
      </c>
    </row>
    <row r="70" spans="1:7" ht="33" customHeight="1">
      <c r="A70" s="83" t="s">
        <v>64</v>
      </c>
      <c r="B70" s="8" t="s">
        <v>57</v>
      </c>
      <c r="C70" s="7" t="s">
        <v>36</v>
      </c>
      <c r="D70" s="7" t="s">
        <v>145</v>
      </c>
      <c r="E70" s="7" t="s">
        <v>273</v>
      </c>
      <c r="F70" s="7" t="s">
        <v>28</v>
      </c>
      <c r="G70" s="29">
        <v>1000</v>
      </c>
    </row>
    <row r="71" spans="1:7" ht="19.5" customHeight="1">
      <c r="A71" s="85" t="s">
        <v>40</v>
      </c>
      <c r="B71" s="9" t="s">
        <v>57</v>
      </c>
      <c r="C71" s="6" t="s">
        <v>25</v>
      </c>
      <c r="D71" s="6"/>
      <c r="E71" s="6"/>
      <c r="F71" s="6"/>
      <c r="G71" s="27">
        <f>G72+G76</f>
        <v>924988.28</v>
      </c>
    </row>
    <row r="72" spans="1:7" ht="21" customHeight="1">
      <c r="A72" s="84" t="s">
        <v>80</v>
      </c>
      <c r="B72" s="8" t="s">
        <v>57</v>
      </c>
      <c r="C72" s="6" t="s">
        <v>25</v>
      </c>
      <c r="D72" s="6" t="s">
        <v>38</v>
      </c>
      <c r="E72" s="6"/>
      <c r="F72" s="6"/>
      <c r="G72" s="27">
        <f>G73</f>
        <v>919988.28</v>
      </c>
    </row>
    <row r="73" spans="1:7" ht="65.25" customHeight="1">
      <c r="A73" s="84" t="s">
        <v>41</v>
      </c>
      <c r="B73" s="8" t="s">
        <v>57</v>
      </c>
      <c r="C73" s="6" t="s">
        <v>25</v>
      </c>
      <c r="D73" s="6" t="s">
        <v>38</v>
      </c>
      <c r="E73" s="6" t="s">
        <v>111</v>
      </c>
      <c r="F73" s="6" t="s">
        <v>20</v>
      </c>
      <c r="G73" s="27">
        <f>G74</f>
        <v>919988.28</v>
      </c>
    </row>
    <row r="74" spans="1:7" ht="46.5" customHeight="1">
      <c r="A74" s="84" t="s">
        <v>113</v>
      </c>
      <c r="B74" s="8" t="s">
        <v>57</v>
      </c>
      <c r="C74" s="6" t="s">
        <v>25</v>
      </c>
      <c r="D74" s="6" t="s">
        <v>38</v>
      </c>
      <c r="E74" s="6" t="s">
        <v>112</v>
      </c>
      <c r="F74" s="6" t="s">
        <v>20</v>
      </c>
      <c r="G74" s="27">
        <f>G75</f>
        <v>919988.28</v>
      </c>
    </row>
    <row r="75" spans="1:7" ht="31.5" customHeight="1">
      <c r="A75" s="83" t="s">
        <v>64</v>
      </c>
      <c r="B75" s="8" t="s">
        <v>57</v>
      </c>
      <c r="C75" s="7" t="s">
        <v>25</v>
      </c>
      <c r="D75" s="7" t="s">
        <v>38</v>
      </c>
      <c r="E75" s="7" t="s">
        <v>112</v>
      </c>
      <c r="F75" s="7" t="s">
        <v>28</v>
      </c>
      <c r="G75" s="29">
        <v>919988.28</v>
      </c>
    </row>
    <row r="76" spans="1:7" ht="16.5" customHeight="1">
      <c r="A76" s="84" t="s">
        <v>43</v>
      </c>
      <c r="B76" s="8" t="s">
        <v>57</v>
      </c>
      <c r="C76" s="6" t="s">
        <v>25</v>
      </c>
      <c r="D76" s="6" t="s">
        <v>42</v>
      </c>
      <c r="E76" s="6"/>
      <c r="F76" s="6"/>
      <c r="G76" s="27">
        <f>G77</f>
        <v>5000</v>
      </c>
    </row>
    <row r="77" spans="1:7" ht="49.5" customHeight="1">
      <c r="A77" s="84" t="s">
        <v>142</v>
      </c>
      <c r="B77" s="8" t="s">
        <v>57</v>
      </c>
      <c r="C77" s="6" t="s">
        <v>25</v>
      </c>
      <c r="D77" s="6" t="s">
        <v>42</v>
      </c>
      <c r="E77" s="6" t="s">
        <v>141</v>
      </c>
      <c r="F77" s="6" t="s">
        <v>20</v>
      </c>
      <c r="G77" s="27">
        <f>G78</f>
        <v>5000</v>
      </c>
    </row>
    <row r="78" spans="1:7" ht="34.5" customHeight="1">
      <c r="A78" s="83" t="s">
        <v>64</v>
      </c>
      <c r="B78" s="9" t="s">
        <v>57</v>
      </c>
      <c r="C78" s="7" t="s">
        <v>25</v>
      </c>
      <c r="D78" s="7" t="s">
        <v>42</v>
      </c>
      <c r="E78" s="7" t="s">
        <v>141</v>
      </c>
      <c r="F78" s="7" t="s">
        <v>28</v>
      </c>
      <c r="G78" s="29">
        <v>5000</v>
      </c>
    </row>
    <row r="79" spans="1:7" ht="21.75" customHeight="1">
      <c r="A79" s="85" t="s">
        <v>84</v>
      </c>
      <c r="B79" s="8" t="s">
        <v>57</v>
      </c>
      <c r="C79" s="6" t="s">
        <v>44</v>
      </c>
      <c r="D79" s="6"/>
      <c r="E79" s="6"/>
      <c r="F79" s="6"/>
      <c r="G79" s="27">
        <f>G86+G95+G80+G109</f>
        <v>857540</v>
      </c>
    </row>
    <row r="80" spans="1:7" ht="21" customHeight="1">
      <c r="A80" s="85" t="s">
        <v>153</v>
      </c>
      <c r="B80" s="8" t="s">
        <v>57</v>
      </c>
      <c r="C80" s="6" t="s">
        <v>44</v>
      </c>
      <c r="D80" s="6" t="s">
        <v>19</v>
      </c>
      <c r="E80" s="6"/>
      <c r="F80" s="6"/>
      <c r="G80" s="27">
        <f>G81</f>
        <v>7000</v>
      </c>
    </row>
    <row r="81" spans="1:7" ht="48" customHeight="1">
      <c r="A81" s="39" t="s">
        <v>62</v>
      </c>
      <c r="B81" s="8" t="s">
        <v>57</v>
      </c>
      <c r="C81" s="6" t="s">
        <v>44</v>
      </c>
      <c r="D81" s="6" t="s">
        <v>19</v>
      </c>
      <c r="E81" s="6" t="s">
        <v>65</v>
      </c>
      <c r="F81" s="6" t="s">
        <v>20</v>
      </c>
      <c r="G81" s="27">
        <f>G82</f>
        <v>7000</v>
      </c>
    </row>
    <row r="82" spans="1:7" s="10" customFormat="1" ht="34.5" customHeight="1">
      <c r="A82" s="84" t="s">
        <v>154</v>
      </c>
      <c r="B82" s="8" t="s">
        <v>57</v>
      </c>
      <c r="C82" s="6" t="s">
        <v>44</v>
      </c>
      <c r="D82" s="6" t="s">
        <v>19</v>
      </c>
      <c r="E82" s="6" t="s">
        <v>115</v>
      </c>
      <c r="F82" s="6" t="s">
        <v>20</v>
      </c>
      <c r="G82" s="27">
        <f>G83</f>
        <v>7000</v>
      </c>
    </row>
    <row r="83" spans="1:7" ht="18.75" customHeight="1">
      <c r="A83" s="84" t="s">
        <v>153</v>
      </c>
      <c r="B83" s="9" t="s">
        <v>57</v>
      </c>
      <c r="C83" s="6" t="s">
        <v>44</v>
      </c>
      <c r="D83" s="6" t="s">
        <v>19</v>
      </c>
      <c r="E83" s="6" t="s">
        <v>155</v>
      </c>
      <c r="F83" s="6" t="s">
        <v>20</v>
      </c>
      <c r="G83" s="27">
        <f>G84</f>
        <v>7000</v>
      </c>
    </row>
    <row r="84" spans="1:7" ht="19.5" customHeight="1">
      <c r="A84" s="84" t="s">
        <v>157</v>
      </c>
      <c r="B84" s="8" t="s">
        <v>57</v>
      </c>
      <c r="C84" s="6" t="s">
        <v>44</v>
      </c>
      <c r="D84" s="6" t="s">
        <v>19</v>
      </c>
      <c r="E84" s="6" t="s">
        <v>156</v>
      </c>
      <c r="F84" s="6" t="s">
        <v>20</v>
      </c>
      <c r="G84" s="27">
        <f>G85</f>
        <v>7000</v>
      </c>
    </row>
    <row r="85" spans="1:7" ht="35.25" customHeight="1">
      <c r="A85" s="83" t="s">
        <v>64</v>
      </c>
      <c r="B85" s="8" t="s">
        <v>57</v>
      </c>
      <c r="C85" s="7" t="s">
        <v>44</v>
      </c>
      <c r="D85" s="7" t="s">
        <v>19</v>
      </c>
      <c r="E85" s="7" t="s">
        <v>156</v>
      </c>
      <c r="F85" s="7" t="s">
        <v>28</v>
      </c>
      <c r="G85" s="29">
        <v>7000</v>
      </c>
    </row>
    <row r="86" spans="1:7" ht="21.75" customHeight="1">
      <c r="A86" s="85" t="s">
        <v>116</v>
      </c>
      <c r="B86" s="8" t="s">
        <v>57</v>
      </c>
      <c r="C86" s="6" t="s">
        <v>44</v>
      </c>
      <c r="D86" s="6" t="s">
        <v>22</v>
      </c>
      <c r="E86" s="6"/>
      <c r="F86" s="6"/>
      <c r="G86" s="27">
        <f>G87+G91</f>
        <v>1000</v>
      </c>
    </row>
    <row r="87" spans="1:7" ht="51" customHeight="1">
      <c r="A87" s="93" t="s">
        <v>191</v>
      </c>
      <c r="B87" s="9" t="s">
        <v>57</v>
      </c>
      <c r="C87" s="6" t="s">
        <v>44</v>
      </c>
      <c r="D87" s="6" t="s">
        <v>22</v>
      </c>
      <c r="E87" s="6" t="s">
        <v>117</v>
      </c>
      <c r="F87" s="6" t="s">
        <v>20</v>
      </c>
      <c r="G87" s="27">
        <f>G88</f>
        <v>1000</v>
      </c>
    </row>
    <row r="88" spans="1:7" ht="57.75" customHeight="1">
      <c r="A88" s="87" t="s">
        <v>148</v>
      </c>
      <c r="B88" s="8" t="s">
        <v>57</v>
      </c>
      <c r="C88" s="6" t="s">
        <v>44</v>
      </c>
      <c r="D88" s="6" t="s">
        <v>22</v>
      </c>
      <c r="E88" s="6" t="s">
        <v>275</v>
      </c>
      <c r="F88" s="6" t="s">
        <v>20</v>
      </c>
      <c r="G88" s="27">
        <f>G89</f>
        <v>1000</v>
      </c>
    </row>
    <row r="89" spans="1:7" ht="45.75" customHeight="1">
      <c r="A89" s="39" t="s">
        <v>118</v>
      </c>
      <c r="B89" s="8" t="s">
        <v>57</v>
      </c>
      <c r="C89" s="6" t="s">
        <v>44</v>
      </c>
      <c r="D89" s="6" t="s">
        <v>22</v>
      </c>
      <c r="E89" s="6" t="s">
        <v>149</v>
      </c>
      <c r="F89" s="6" t="s">
        <v>20</v>
      </c>
      <c r="G89" s="27">
        <f>G90</f>
        <v>1000</v>
      </c>
    </row>
    <row r="90" spans="1:7" ht="31.5" customHeight="1">
      <c r="A90" s="83" t="s">
        <v>64</v>
      </c>
      <c r="B90" s="8" t="s">
        <v>57</v>
      </c>
      <c r="C90" s="7" t="s">
        <v>44</v>
      </c>
      <c r="D90" s="7" t="s">
        <v>22</v>
      </c>
      <c r="E90" s="7" t="s">
        <v>149</v>
      </c>
      <c r="F90" s="7" t="s">
        <v>28</v>
      </c>
      <c r="G90" s="29">
        <v>1000</v>
      </c>
    </row>
    <row r="91" spans="1:7" ht="50.25" customHeight="1">
      <c r="A91" s="84" t="s">
        <v>276</v>
      </c>
      <c r="B91" s="8" t="s">
        <v>57</v>
      </c>
      <c r="C91" s="6" t="s">
        <v>44</v>
      </c>
      <c r="D91" s="6" t="s">
        <v>22</v>
      </c>
      <c r="E91" s="6" t="s">
        <v>249</v>
      </c>
      <c r="F91" s="6" t="s">
        <v>20</v>
      </c>
      <c r="G91" s="27">
        <f>G92</f>
        <v>0</v>
      </c>
    </row>
    <row r="92" spans="1:7" ht="31.5" customHeight="1">
      <c r="A92" s="92" t="s">
        <v>250</v>
      </c>
      <c r="B92" s="9" t="s">
        <v>57</v>
      </c>
      <c r="C92" s="6" t="s">
        <v>44</v>
      </c>
      <c r="D92" s="6" t="s">
        <v>22</v>
      </c>
      <c r="E92" s="6" t="s">
        <v>251</v>
      </c>
      <c r="F92" s="6" t="s">
        <v>20</v>
      </c>
      <c r="G92" s="27">
        <f>G93</f>
        <v>0</v>
      </c>
    </row>
    <row r="93" spans="1:7" ht="32.25" customHeight="1">
      <c r="A93" s="39" t="s">
        <v>252</v>
      </c>
      <c r="B93" s="9" t="s">
        <v>57</v>
      </c>
      <c r="C93" s="6" t="s">
        <v>44</v>
      </c>
      <c r="D93" s="6" t="s">
        <v>22</v>
      </c>
      <c r="E93" s="6" t="s">
        <v>253</v>
      </c>
      <c r="F93" s="6" t="s">
        <v>20</v>
      </c>
      <c r="G93" s="27">
        <f>G94</f>
        <v>0</v>
      </c>
    </row>
    <row r="94" spans="1:7" ht="33" customHeight="1">
      <c r="A94" s="83" t="s">
        <v>64</v>
      </c>
      <c r="B94" s="9" t="s">
        <v>57</v>
      </c>
      <c r="C94" s="6" t="s">
        <v>44</v>
      </c>
      <c r="D94" s="6" t="s">
        <v>22</v>
      </c>
      <c r="E94" s="6" t="s">
        <v>253</v>
      </c>
      <c r="F94" s="6" t="s">
        <v>28</v>
      </c>
      <c r="G94" s="29">
        <v>0</v>
      </c>
    </row>
    <row r="95" spans="1:7" ht="20.25" customHeight="1">
      <c r="A95" s="85" t="s">
        <v>119</v>
      </c>
      <c r="B95" s="9" t="s">
        <v>57</v>
      </c>
      <c r="C95" s="6" t="s">
        <v>44</v>
      </c>
      <c r="D95" s="6" t="s">
        <v>36</v>
      </c>
      <c r="E95" s="6"/>
      <c r="F95" s="6"/>
      <c r="G95" s="27">
        <f>G101+G96</f>
        <v>848540</v>
      </c>
    </row>
    <row r="96" spans="1:7" ht="44.25" customHeight="1">
      <c r="A96" s="48" t="s">
        <v>277</v>
      </c>
      <c r="B96" s="8" t="s">
        <v>57</v>
      </c>
      <c r="C96" s="6" t="s">
        <v>44</v>
      </c>
      <c r="D96" s="6" t="s">
        <v>36</v>
      </c>
      <c r="E96" s="6" t="s">
        <v>175</v>
      </c>
      <c r="F96" s="6" t="s">
        <v>20</v>
      </c>
      <c r="G96" s="27">
        <f>G97</f>
        <v>491240</v>
      </c>
    </row>
    <row r="97" spans="1:7" ht="29.25" customHeight="1">
      <c r="A97" s="48" t="s">
        <v>192</v>
      </c>
      <c r="B97" s="8" t="s">
        <v>57</v>
      </c>
      <c r="C97" s="6" t="s">
        <v>44</v>
      </c>
      <c r="D97" s="6" t="s">
        <v>36</v>
      </c>
      <c r="E97" s="6" t="s">
        <v>176</v>
      </c>
      <c r="F97" s="6" t="s">
        <v>20</v>
      </c>
      <c r="G97" s="27">
        <f>G98</f>
        <v>491240</v>
      </c>
    </row>
    <row r="98" spans="1:7" ht="33" customHeight="1">
      <c r="A98" s="39" t="s">
        <v>278</v>
      </c>
      <c r="B98" s="9" t="s">
        <v>57</v>
      </c>
      <c r="C98" s="6" t="s">
        <v>44</v>
      </c>
      <c r="D98" s="6" t="s">
        <v>36</v>
      </c>
      <c r="E98" s="6" t="s">
        <v>183</v>
      </c>
      <c r="F98" s="6" t="s">
        <v>20</v>
      </c>
      <c r="G98" s="27">
        <f>G99+G100</f>
        <v>491240</v>
      </c>
    </row>
    <row r="99" spans="1:7" ht="33" customHeight="1">
      <c r="A99" s="83" t="s">
        <v>64</v>
      </c>
      <c r="B99" s="8" t="s">
        <v>57</v>
      </c>
      <c r="C99" s="7" t="s">
        <v>44</v>
      </c>
      <c r="D99" s="7" t="s">
        <v>36</v>
      </c>
      <c r="E99" s="7" t="s">
        <v>183</v>
      </c>
      <c r="F99" s="7" t="s">
        <v>28</v>
      </c>
      <c r="G99" s="29">
        <v>90240</v>
      </c>
    </row>
    <row r="100" spans="1:7" ht="30.75" customHeight="1">
      <c r="A100" s="83" t="s">
        <v>279</v>
      </c>
      <c r="B100" s="9" t="s">
        <v>57</v>
      </c>
      <c r="C100" s="6" t="s">
        <v>44</v>
      </c>
      <c r="D100" s="6" t="s">
        <v>36</v>
      </c>
      <c r="E100" s="7" t="s">
        <v>183</v>
      </c>
      <c r="F100" s="7" t="s">
        <v>181</v>
      </c>
      <c r="G100" s="29">
        <v>401000</v>
      </c>
    </row>
    <row r="101" spans="1:7" ht="18.75" customHeight="1">
      <c r="A101" s="93" t="s">
        <v>120</v>
      </c>
      <c r="B101" s="8" t="s">
        <v>57</v>
      </c>
      <c r="C101" s="6" t="s">
        <v>44</v>
      </c>
      <c r="D101" s="6" t="s">
        <v>36</v>
      </c>
      <c r="E101" s="6" t="s">
        <v>115</v>
      </c>
      <c r="F101" s="6" t="s">
        <v>20</v>
      </c>
      <c r="G101" s="27">
        <f>G102</f>
        <v>357300</v>
      </c>
    </row>
    <row r="102" spans="1:7" ht="18" customHeight="1">
      <c r="A102" s="84" t="s">
        <v>119</v>
      </c>
      <c r="B102" s="9" t="s">
        <v>57</v>
      </c>
      <c r="C102" s="6" t="s">
        <v>44</v>
      </c>
      <c r="D102" s="6" t="s">
        <v>36</v>
      </c>
      <c r="E102" s="6" t="s">
        <v>121</v>
      </c>
      <c r="F102" s="6" t="s">
        <v>20</v>
      </c>
      <c r="G102" s="27">
        <f>G103+G105+G107</f>
        <v>357300</v>
      </c>
    </row>
    <row r="103" spans="1:7" ht="17.25" customHeight="1">
      <c r="A103" s="84" t="s">
        <v>123</v>
      </c>
      <c r="B103" s="8" t="s">
        <v>57</v>
      </c>
      <c r="C103" s="6" t="s">
        <v>44</v>
      </c>
      <c r="D103" s="6" t="s">
        <v>36</v>
      </c>
      <c r="E103" s="6" t="s">
        <v>122</v>
      </c>
      <c r="F103" s="6" t="s">
        <v>20</v>
      </c>
      <c r="G103" s="27">
        <f>G104</f>
        <v>226800</v>
      </c>
    </row>
    <row r="104" spans="1:7" ht="36" customHeight="1">
      <c r="A104" s="83" t="s">
        <v>64</v>
      </c>
      <c r="B104" s="8" t="s">
        <v>57</v>
      </c>
      <c r="C104" s="7" t="s">
        <v>44</v>
      </c>
      <c r="D104" s="7" t="s">
        <v>36</v>
      </c>
      <c r="E104" s="7" t="s">
        <v>122</v>
      </c>
      <c r="F104" s="7" t="s">
        <v>28</v>
      </c>
      <c r="G104" s="29">
        <v>226800</v>
      </c>
    </row>
    <row r="105" spans="1:7" ht="18" customHeight="1">
      <c r="A105" s="84" t="s">
        <v>125</v>
      </c>
      <c r="B105" s="8" t="s">
        <v>57</v>
      </c>
      <c r="C105" s="6" t="s">
        <v>44</v>
      </c>
      <c r="D105" s="6" t="s">
        <v>36</v>
      </c>
      <c r="E105" s="6" t="s">
        <v>124</v>
      </c>
      <c r="F105" s="6" t="s">
        <v>20</v>
      </c>
      <c r="G105" s="27">
        <f>G106</f>
        <v>48500</v>
      </c>
    </row>
    <row r="106" spans="1:7" ht="32.25" customHeight="1">
      <c r="A106" s="83" t="s">
        <v>64</v>
      </c>
      <c r="B106" s="8" t="s">
        <v>57</v>
      </c>
      <c r="C106" s="7" t="s">
        <v>44</v>
      </c>
      <c r="D106" s="7" t="s">
        <v>36</v>
      </c>
      <c r="E106" s="7" t="s">
        <v>124</v>
      </c>
      <c r="F106" s="7" t="s">
        <v>28</v>
      </c>
      <c r="G106" s="29">
        <v>48500</v>
      </c>
    </row>
    <row r="107" spans="1:7" ht="21.75" customHeight="1">
      <c r="A107" s="84" t="s">
        <v>45</v>
      </c>
      <c r="B107" s="9" t="s">
        <v>57</v>
      </c>
      <c r="C107" s="6" t="s">
        <v>44</v>
      </c>
      <c r="D107" s="6" t="s">
        <v>36</v>
      </c>
      <c r="E107" s="6" t="s">
        <v>126</v>
      </c>
      <c r="F107" s="6" t="s">
        <v>20</v>
      </c>
      <c r="G107" s="27">
        <f>G108</f>
        <v>82000</v>
      </c>
    </row>
    <row r="108" spans="1:7" ht="31.5" customHeight="1">
      <c r="A108" s="83" t="s">
        <v>64</v>
      </c>
      <c r="B108" s="8" t="s">
        <v>57</v>
      </c>
      <c r="C108" s="7" t="s">
        <v>44</v>
      </c>
      <c r="D108" s="7" t="s">
        <v>36</v>
      </c>
      <c r="E108" s="7" t="s">
        <v>126</v>
      </c>
      <c r="F108" s="7" t="s">
        <v>28</v>
      </c>
      <c r="G108" s="29">
        <v>82000</v>
      </c>
    </row>
    <row r="109" spans="1:7" ht="31.5" customHeight="1">
      <c r="A109" s="84" t="s">
        <v>177</v>
      </c>
      <c r="B109" s="8" t="s">
        <v>57</v>
      </c>
      <c r="C109" s="6" t="s">
        <v>44</v>
      </c>
      <c r="D109" s="6" t="s">
        <v>44</v>
      </c>
      <c r="E109" s="6"/>
      <c r="F109" s="6"/>
      <c r="G109" s="27">
        <f>G110</f>
        <v>1000</v>
      </c>
    </row>
    <row r="110" spans="1:7" ht="46.5" customHeight="1">
      <c r="A110" s="87" t="s">
        <v>280</v>
      </c>
      <c r="B110" s="8" t="s">
        <v>57</v>
      </c>
      <c r="C110" s="6" t="s">
        <v>44</v>
      </c>
      <c r="D110" s="6" t="s">
        <v>44</v>
      </c>
      <c r="E110" s="6" t="s">
        <v>81</v>
      </c>
      <c r="F110" s="6" t="s">
        <v>20</v>
      </c>
      <c r="G110" s="27">
        <f>G111</f>
        <v>1000</v>
      </c>
    </row>
    <row r="111" spans="1:7" ht="30" customHeight="1">
      <c r="A111" s="87" t="s">
        <v>82</v>
      </c>
      <c r="B111" s="8" t="s">
        <v>57</v>
      </c>
      <c r="C111" s="6" t="s">
        <v>193</v>
      </c>
      <c r="D111" s="6" t="s">
        <v>42</v>
      </c>
      <c r="E111" s="6" t="s">
        <v>83</v>
      </c>
      <c r="F111" s="6" t="s">
        <v>20</v>
      </c>
      <c r="G111" s="27">
        <f>G112</f>
        <v>1000</v>
      </c>
    </row>
    <row r="112" spans="1:7" ht="30" customHeight="1">
      <c r="A112" s="84" t="s">
        <v>114</v>
      </c>
      <c r="B112" s="8" t="s">
        <v>57</v>
      </c>
      <c r="C112" s="6" t="s">
        <v>44</v>
      </c>
      <c r="D112" s="6" t="s">
        <v>44</v>
      </c>
      <c r="E112" s="6" t="s">
        <v>185</v>
      </c>
      <c r="F112" s="6" t="s">
        <v>20</v>
      </c>
      <c r="G112" s="27">
        <f>G113</f>
        <v>1000</v>
      </c>
    </row>
    <row r="113" spans="1:7" s="2" customFormat="1" ht="33" customHeight="1">
      <c r="A113" s="83" t="s">
        <v>64</v>
      </c>
      <c r="B113" s="9" t="s">
        <v>57</v>
      </c>
      <c r="C113" s="7" t="s">
        <v>44</v>
      </c>
      <c r="D113" s="7" t="s">
        <v>44</v>
      </c>
      <c r="E113" s="7" t="s">
        <v>185</v>
      </c>
      <c r="F113" s="7" t="s">
        <v>28</v>
      </c>
      <c r="G113" s="29">
        <v>1000</v>
      </c>
    </row>
    <row r="114" spans="1:7" s="2" customFormat="1" ht="20.25" customHeight="1">
      <c r="A114" s="85" t="s">
        <v>282</v>
      </c>
      <c r="B114" s="9" t="s">
        <v>57</v>
      </c>
      <c r="C114" s="6" t="s">
        <v>281</v>
      </c>
      <c r="D114" s="6" t="s">
        <v>44</v>
      </c>
      <c r="E114" s="6"/>
      <c r="F114" s="6"/>
      <c r="G114" s="27">
        <f>G115</f>
        <v>5140138.13</v>
      </c>
    </row>
    <row r="115" spans="1:7" s="2" customFormat="1" ht="18.75" customHeight="1">
      <c r="A115" s="84" t="s">
        <v>283</v>
      </c>
      <c r="B115" s="9" t="s">
        <v>57</v>
      </c>
      <c r="C115" s="6" t="s">
        <v>281</v>
      </c>
      <c r="D115" s="6" t="s">
        <v>44</v>
      </c>
      <c r="E115" s="6"/>
      <c r="F115" s="6"/>
      <c r="G115" s="27">
        <f>G116</f>
        <v>5140138.13</v>
      </c>
    </row>
    <row r="116" spans="1:7" ht="42" customHeight="1">
      <c r="A116" s="87" t="s">
        <v>304</v>
      </c>
      <c r="B116" s="9" t="s">
        <v>57</v>
      </c>
      <c r="C116" s="6" t="s">
        <v>281</v>
      </c>
      <c r="D116" s="6" t="s">
        <v>44</v>
      </c>
      <c r="E116" s="6" t="s">
        <v>284</v>
      </c>
      <c r="F116" s="6" t="s">
        <v>20</v>
      </c>
      <c r="G116" s="27">
        <f>G117</f>
        <v>5140138.13</v>
      </c>
    </row>
    <row r="117" spans="1:7" ht="34.5" customHeight="1">
      <c r="A117" s="87" t="s">
        <v>286</v>
      </c>
      <c r="B117" s="9" t="s">
        <v>57</v>
      </c>
      <c r="C117" s="6" t="s">
        <v>281</v>
      </c>
      <c r="D117" s="6" t="s">
        <v>44</v>
      </c>
      <c r="E117" s="6" t="s">
        <v>285</v>
      </c>
      <c r="F117" s="6" t="s">
        <v>20</v>
      </c>
      <c r="G117" s="27">
        <f>G118</f>
        <v>5140138.13</v>
      </c>
    </row>
    <row r="118" spans="1:7" ht="42.75" customHeight="1">
      <c r="A118" s="87" t="s">
        <v>288</v>
      </c>
      <c r="B118" s="8" t="s">
        <v>57</v>
      </c>
      <c r="C118" s="6" t="s">
        <v>281</v>
      </c>
      <c r="D118" s="6" t="s">
        <v>44</v>
      </c>
      <c r="E118" s="6" t="s">
        <v>287</v>
      </c>
      <c r="F118" s="6" t="s">
        <v>20</v>
      </c>
      <c r="G118" s="27">
        <f>G119</f>
        <v>5140138.13</v>
      </c>
    </row>
    <row r="119" spans="1:7" ht="32.25" customHeight="1">
      <c r="A119" s="83" t="s">
        <v>64</v>
      </c>
      <c r="B119" s="8" t="s">
        <v>57</v>
      </c>
      <c r="C119" s="7" t="s">
        <v>281</v>
      </c>
      <c r="D119" s="7" t="s">
        <v>44</v>
      </c>
      <c r="E119" s="7" t="s">
        <v>287</v>
      </c>
      <c r="F119" s="7" t="s">
        <v>28</v>
      </c>
      <c r="G119" s="29">
        <v>5140138.13</v>
      </c>
    </row>
    <row r="120" spans="1:7" ht="19.5" customHeight="1">
      <c r="A120" s="85" t="s">
        <v>127</v>
      </c>
      <c r="B120" s="8" t="s">
        <v>57</v>
      </c>
      <c r="C120" s="6" t="s">
        <v>46</v>
      </c>
      <c r="D120" s="6"/>
      <c r="E120" s="6"/>
      <c r="F120" s="6"/>
      <c r="G120" s="27">
        <f>G121+G131</f>
        <v>4298189.38</v>
      </c>
    </row>
    <row r="121" spans="1:7" s="2" customFormat="1" ht="17.25" customHeight="1">
      <c r="A121" s="39" t="s">
        <v>47</v>
      </c>
      <c r="B121" s="9" t="s">
        <v>57</v>
      </c>
      <c r="C121" s="6" t="s">
        <v>46</v>
      </c>
      <c r="D121" s="6" t="s">
        <v>19</v>
      </c>
      <c r="E121" s="6"/>
      <c r="F121" s="6"/>
      <c r="G121" s="27">
        <f>G122</f>
        <v>2757112.12</v>
      </c>
    </row>
    <row r="122" spans="1:7" ht="43.5" customHeight="1">
      <c r="A122" s="39" t="s">
        <v>62</v>
      </c>
      <c r="B122" s="9" t="s">
        <v>57</v>
      </c>
      <c r="C122" s="6" t="s">
        <v>46</v>
      </c>
      <c r="D122" s="6" t="s">
        <v>19</v>
      </c>
      <c r="E122" s="6" t="s">
        <v>65</v>
      </c>
      <c r="F122" s="6" t="s">
        <v>20</v>
      </c>
      <c r="G122" s="27">
        <f>G123</f>
        <v>2757112.12</v>
      </c>
    </row>
    <row r="123" spans="1:7" ht="61.5" customHeight="1">
      <c r="A123" s="39" t="s">
        <v>104</v>
      </c>
      <c r="B123" s="8" t="s">
        <v>57</v>
      </c>
      <c r="C123" s="6" t="s">
        <v>46</v>
      </c>
      <c r="D123" s="6" t="s">
        <v>19</v>
      </c>
      <c r="E123" s="6" t="s">
        <v>48</v>
      </c>
      <c r="F123" s="6" t="s">
        <v>20</v>
      </c>
      <c r="G123" s="27">
        <f>G126+G124</f>
        <v>2757112.12</v>
      </c>
    </row>
    <row r="124" spans="1:7" ht="29.25" customHeight="1">
      <c r="A124" s="39" t="s">
        <v>289</v>
      </c>
      <c r="B124" s="8" t="s">
        <v>57</v>
      </c>
      <c r="C124" s="6" t="s">
        <v>46</v>
      </c>
      <c r="D124" s="6" t="s">
        <v>19</v>
      </c>
      <c r="E124" s="6" t="s">
        <v>265</v>
      </c>
      <c r="F124" s="6" t="s">
        <v>20</v>
      </c>
      <c r="G124" s="27">
        <f>G125</f>
        <v>17112.12</v>
      </c>
    </row>
    <row r="125" spans="1:7" ht="33" customHeight="1">
      <c r="A125" s="83" t="s">
        <v>64</v>
      </c>
      <c r="B125" s="8" t="s">
        <v>57</v>
      </c>
      <c r="C125" s="7" t="s">
        <v>46</v>
      </c>
      <c r="D125" s="7" t="s">
        <v>19</v>
      </c>
      <c r="E125" s="7" t="s">
        <v>265</v>
      </c>
      <c r="F125" s="7" t="s">
        <v>28</v>
      </c>
      <c r="G125" s="29">
        <v>17112.12</v>
      </c>
    </row>
    <row r="126" spans="1:7" ht="36" customHeight="1">
      <c r="A126" s="84" t="s">
        <v>129</v>
      </c>
      <c r="B126" s="8" t="s">
        <v>57</v>
      </c>
      <c r="C126" s="6" t="s">
        <v>46</v>
      </c>
      <c r="D126" s="6" t="s">
        <v>19</v>
      </c>
      <c r="E126" s="6" t="s">
        <v>128</v>
      </c>
      <c r="F126" s="6" t="s">
        <v>20</v>
      </c>
      <c r="G126" s="27">
        <f>G127+G128+G129+G130</f>
        <v>2740000</v>
      </c>
    </row>
    <row r="127" spans="1:7" ht="21.75" customHeight="1">
      <c r="A127" s="83" t="s">
        <v>130</v>
      </c>
      <c r="B127" s="8" t="s">
        <v>57</v>
      </c>
      <c r="C127" s="7" t="s">
        <v>46</v>
      </c>
      <c r="D127" s="7" t="s">
        <v>19</v>
      </c>
      <c r="E127" s="7" t="s">
        <v>128</v>
      </c>
      <c r="F127" s="7" t="s">
        <v>59</v>
      </c>
      <c r="G127" s="29">
        <v>1017400</v>
      </c>
    </row>
    <row r="128" spans="1:7" ht="33" customHeight="1">
      <c r="A128" s="83" t="s">
        <v>64</v>
      </c>
      <c r="B128" s="8" t="s">
        <v>57</v>
      </c>
      <c r="C128" s="7" t="s">
        <v>46</v>
      </c>
      <c r="D128" s="7" t="s">
        <v>19</v>
      </c>
      <c r="E128" s="7" t="s">
        <v>128</v>
      </c>
      <c r="F128" s="7" t="s">
        <v>28</v>
      </c>
      <c r="G128" s="29">
        <v>1615800</v>
      </c>
    </row>
    <row r="129" spans="1:7" ht="19.5" customHeight="1">
      <c r="A129" s="83" t="s">
        <v>30</v>
      </c>
      <c r="B129" s="9" t="s">
        <v>57</v>
      </c>
      <c r="C129" s="7" t="s">
        <v>46</v>
      </c>
      <c r="D129" s="7" t="s">
        <v>19</v>
      </c>
      <c r="E129" s="7" t="s">
        <v>128</v>
      </c>
      <c r="F129" s="7" t="s">
        <v>29</v>
      </c>
      <c r="G129" s="29">
        <v>2000</v>
      </c>
    </row>
    <row r="130" spans="1:7" ht="21" customHeight="1">
      <c r="A130" s="83" t="s">
        <v>32</v>
      </c>
      <c r="B130" s="8" t="s">
        <v>57</v>
      </c>
      <c r="C130" s="7" t="s">
        <v>46</v>
      </c>
      <c r="D130" s="7" t="s">
        <v>19</v>
      </c>
      <c r="E130" s="7" t="s">
        <v>128</v>
      </c>
      <c r="F130" s="7" t="s">
        <v>31</v>
      </c>
      <c r="G130" s="29">
        <v>104800</v>
      </c>
    </row>
    <row r="131" spans="1:7" ht="19.5" customHeight="1">
      <c r="A131" s="84" t="s">
        <v>131</v>
      </c>
      <c r="B131" s="8" t="s">
        <v>57</v>
      </c>
      <c r="C131" s="6" t="s">
        <v>46</v>
      </c>
      <c r="D131" s="6" t="s">
        <v>25</v>
      </c>
      <c r="E131" s="6"/>
      <c r="F131" s="6"/>
      <c r="G131" s="27">
        <f>G132</f>
        <v>1541077.26</v>
      </c>
    </row>
    <row r="132" spans="1:7" ht="52.5" customHeight="1">
      <c r="A132" s="94" t="s">
        <v>132</v>
      </c>
      <c r="B132" s="9" t="s">
        <v>57</v>
      </c>
      <c r="C132" s="6" t="s">
        <v>46</v>
      </c>
      <c r="D132" s="6" t="s">
        <v>25</v>
      </c>
      <c r="E132" s="6" t="s">
        <v>65</v>
      </c>
      <c r="F132" s="6" t="s">
        <v>20</v>
      </c>
      <c r="G132" s="27">
        <f>G133</f>
        <v>1541077.26</v>
      </c>
    </row>
    <row r="133" spans="1:7" ht="46.5" customHeight="1">
      <c r="A133" s="94" t="s">
        <v>133</v>
      </c>
      <c r="B133" s="8" t="s">
        <v>57</v>
      </c>
      <c r="C133" s="6" t="s">
        <v>46</v>
      </c>
      <c r="D133" s="6" t="s">
        <v>25</v>
      </c>
      <c r="E133" s="6" t="s">
        <v>48</v>
      </c>
      <c r="F133" s="6" t="s">
        <v>20</v>
      </c>
      <c r="G133" s="27">
        <f>G134</f>
        <v>1541077.26</v>
      </c>
    </row>
    <row r="134" spans="1:7" ht="78.75" customHeight="1">
      <c r="A134" s="94" t="s">
        <v>134</v>
      </c>
      <c r="B134" s="8" t="s">
        <v>57</v>
      </c>
      <c r="C134" s="6" t="s">
        <v>46</v>
      </c>
      <c r="D134" s="6" t="s">
        <v>25</v>
      </c>
      <c r="E134" s="6" t="s">
        <v>49</v>
      </c>
      <c r="F134" s="6" t="s">
        <v>20</v>
      </c>
      <c r="G134" s="27">
        <f>G135+G136</f>
        <v>1541077.26</v>
      </c>
    </row>
    <row r="135" spans="1:7" ht="33" customHeight="1">
      <c r="A135" s="82" t="s">
        <v>107</v>
      </c>
      <c r="B135" s="9" t="s">
        <v>57</v>
      </c>
      <c r="C135" s="7" t="s">
        <v>46</v>
      </c>
      <c r="D135" s="7" t="s">
        <v>25</v>
      </c>
      <c r="E135" s="7" t="s">
        <v>49</v>
      </c>
      <c r="F135" s="7" t="s">
        <v>24</v>
      </c>
      <c r="G135" s="29">
        <v>1409877.26</v>
      </c>
    </row>
    <row r="136" spans="1:7" ht="33.75" customHeight="1">
      <c r="A136" s="83" t="s">
        <v>64</v>
      </c>
      <c r="B136" s="8" t="s">
        <v>57</v>
      </c>
      <c r="C136" s="7" t="s">
        <v>46</v>
      </c>
      <c r="D136" s="7" t="s">
        <v>25</v>
      </c>
      <c r="E136" s="7" t="s">
        <v>49</v>
      </c>
      <c r="F136" s="7" t="s">
        <v>28</v>
      </c>
      <c r="G136" s="29">
        <v>131200</v>
      </c>
    </row>
    <row r="137" spans="1:7" ht="18.75" customHeight="1">
      <c r="A137" s="84" t="s">
        <v>135</v>
      </c>
      <c r="B137" s="8" t="s">
        <v>57</v>
      </c>
      <c r="C137" s="6">
        <v>10</v>
      </c>
      <c r="D137" s="6"/>
      <c r="E137" s="6"/>
      <c r="F137" s="6"/>
      <c r="G137" s="27">
        <f>G138+G144</f>
        <v>315900</v>
      </c>
    </row>
    <row r="138" spans="1:7" ht="21.75" customHeight="1">
      <c r="A138" s="84" t="s">
        <v>50</v>
      </c>
      <c r="B138" s="8" t="s">
        <v>57</v>
      </c>
      <c r="C138" s="6">
        <v>10</v>
      </c>
      <c r="D138" s="6" t="s">
        <v>19</v>
      </c>
      <c r="E138" s="6"/>
      <c r="F138" s="6"/>
      <c r="G138" s="27">
        <f>G139</f>
        <v>245900</v>
      </c>
    </row>
    <row r="139" spans="1:7" ht="45.75" customHeight="1">
      <c r="A139" s="87" t="s">
        <v>194</v>
      </c>
      <c r="B139" s="9" t="s">
        <v>57</v>
      </c>
      <c r="C139" s="6">
        <v>10</v>
      </c>
      <c r="D139" s="6" t="s">
        <v>19</v>
      </c>
      <c r="E139" s="6" t="s">
        <v>88</v>
      </c>
      <c r="F139" s="6" t="s">
        <v>20</v>
      </c>
      <c r="G139" s="27">
        <f>G140</f>
        <v>245900</v>
      </c>
    </row>
    <row r="140" spans="1:7" ht="35.25" customHeight="1">
      <c r="A140" s="87" t="s">
        <v>89</v>
      </c>
      <c r="B140" s="8" t="s">
        <v>57</v>
      </c>
      <c r="C140" s="6" t="s">
        <v>58</v>
      </c>
      <c r="D140" s="6" t="s">
        <v>19</v>
      </c>
      <c r="E140" s="6" t="s">
        <v>136</v>
      </c>
      <c r="F140" s="6" t="s">
        <v>20</v>
      </c>
      <c r="G140" s="27">
        <f>G141</f>
        <v>245900</v>
      </c>
    </row>
    <row r="141" spans="1:7" ht="30.75" customHeight="1">
      <c r="A141" s="84" t="s">
        <v>52</v>
      </c>
      <c r="B141" s="8" t="s">
        <v>57</v>
      </c>
      <c r="C141" s="6" t="s">
        <v>58</v>
      </c>
      <c r="D141" s="6" t="s">
        <v>19</v>
      </c>
      <c r="E141" s="6" t="s">
        <v>51</v>
      </c>
      <c r="F141" s="6" t="s">
        <v>20</v>
      </c>
      <c r="G141" s="27">
        <f>G142</f>
        <v>245900</v>
      </c>
    </row>
    <row r="142" spans="1:7" ht="48.75" customHeight="1">
      <c r="A142" s="84" t="s">
        <v>91</v>
      </c>
      <c r="B142" s="8" t="s">
        <v>57</v>
      </c>
      <c r="C142" s="6">
        <v>10</v>
      </c>
      <c r="D142" s="6" t="s">
        <v>19</v>
      </c>
      <c r="E142" s="6" t="s">
        <v>90</v>
      </c>
      <c r="F142" s="6" t="s">
        <v>20</v>
      </c>
      <c r="G142" s="27">
        <f>G143</f>
        <v>245900</v>
      </c>
    </row>
    <row r="143" spans="1:7" ht="18.75" customHeight="1">
      <c r="A143" s="95" t="s">
        <v>53</v>
      </c>
      <c r="B143" s="8" t="s">
        <v>57</v>
      </c>
      <c r="C143" s="7">
        <v>10</v>
      </c>
      <c r="D143" s="7" t="s">
        <v>19</v>
      </c>
      <c r="E143" s="7" t="s">
        <v>90</v>
      </c>
      <c r="F143" s="7" t="s">
        <v>60</v>
      </c>
      <c r="G143" s="29">
        <v>245900</v>
      </c>
    </row>
    <row r="144" spans="1:8" ht="18.75" customHeight="1">
      <c r="A144" s="84" t="s">
        <v>92</v>
      </c>
      <c r="B144" s="8" t="s">
        <v>57</v>
      </c>
      <c r="C144" s="6">
        <v>10</v>
      </c>
      <c r="D144" s="6" t="s">
        <v>36</v>
      </c>
      <c r="E144" s="6"/>
      <c r="F144" s="6"/>
      <c r="G144" s="27">
        <f>G145+G150</f>
        <v>70000</v>
      </c>
      <c r="H144" t="s">
        <v>160</v>
      </c>
    </row>
    <row r="145" spans="1:7" ht="45">
      <c r="A145" s="87" t="s">
        <v>194</v>
      </c>
      <c r="B145" s="9" t="s">
        <v>57</v>
      </c>
      <c r="C145" s="6">
        <v>10</v>
      </c>
      <c r="D145" s="6" t="s">
        <v>36</v>
      </c>
      <c r="E145" s="6" t="s">
        <v>88</v>
      </c>
      <c r="F145" s="6" t="s">
        <v>20</v>
      </c>
      <c r="G145" s="27">
        <f>G146</f>
        <v>50000</v>
      </c>
    </row>
    <row r="146" spans="1:7" ht="30">
      <c r="A146" s="87" t="s">
        <v>89</v>
      </c>
      <c r="B146" s="8" t="s">
        <v>57</v>
      </c>
      <c r="C146" s="6" t="s">
        <v>58</v>
      </c>
      <c r="D146" s="6" t="s">
        <v>36</v>
      </c>
      <c r="E146" s="6" t="s">
        <v>93</v>
      </c>
      <c r="F146" s="6" t="s">
        <v>20</v>
      </c>
      <c r="G146" s="27">
        <f>G147</f>
        <v>50000</v>
      </c>
    </row>
    <row r="147" spans="1:7" ht="31.5">
      <c r="A147" s="84" t="s">
        <v>52</v>
      </c>
      <c r="B147" s="77"/>
      <c r="C147" s="6" t="s">
        <v>58</v>
      </c>
      <c r="D147" s="6" t="s">
        <v>36</v>
      </c>
      <c r="E147" s="6" t="s">
        <v>94</v>
      </c>
      <c r="F147" s="6" t="s">
        <v>20</v>
      </c>
      <c r="G147" s="27">
        <f>G148</f>
        <v>50000</v>
      </c>
    </row>
    <row r="148" spans="1:7" ht="31.5">
      <c r="A148" s="84" t="s">
        <v>95</v>
      </c>
      <c r="B148" s="77"/>
      <c r="C148" s="6">
        <v>10</v>
      </c>
      <c r="D148" s="6" t="s">
        <v>36</v>
      </c>
      <c r="E148" s="6" t="s">
        <v>96</v>
      </c>
      <c r="F148" s="6" t="s">
        <v>20</v>
      </c>
      <c r="G148" s="27">
        <f>G149</f>
        <v>50000</v>
      </c>
    </row>
    <row r="149" spans="1:7" ht="16.5" customHeight="1">
      <c r="A149" s="95" t="s">
        <v>53</v>
      </c>
      <c r="B149" s="77"/>
      <c r="C149" s="7" t="s">
        <v>58</v>
      </c>
      <c r="D149" s="7" t="s">
        <v>36</v>
      </c>
      <c r="E149" s="7" t="s">
        <v>96</v>
      </c>
      <c r="F149" s="7" t="s">
        <v>60</v>
      </c>
      <c r="G149" s="29">
        <v>50000</v>
      </c>
    </row>
    <row r="150" spans="1:7" ht="46.5" customHeight="1">
      <c r="A150" s="39" t="s">
        <v>62</v>
      </c>
      <c r="B150" s="77"/>
      <c r="C150" s="6">
        <v>10</v>
      </c>
      <c r="D150" s="6" t="s">
        <v>36</v>
      </c>
      <c r="E150" s="6" t="s">
        <v>65</v>
      </c>
      <c r="F150" s="6" t="s">
        <v>20</v>
      </c>
      <c r="G150" s="29">
        <f>G151</f>
        <v>20000</v>
      </c>
    </row>
    <row r="151" spans="1:7" ht="57">
      <c r="A151" s="39" t="s">
        <v>41</v>
      </c>
      <c r="B151" s="77"/>
      <c r="C151" s="6">
        <v>10</v>
      </c>
      <c r="D151" s="6" t="s">
        <v>36</v>
      </c>
      <c r="E151" s="6" t="s">
        <v>48</v>
      </c>
      <c r="F151" s="6" t="s">
        <v>20</v>
      </c>
      <c r="G151" s="29">
        <f>G152</f>
        <v>20000</v>
      </c>
    </row>
    <row r="152" spans="1:7" ht="71.25">
      <c r="A152" s="96" t="s">
        <v>290</v>
      </c>
      <c r="B152" s="77"/>
      <c r="C152" s="6">
        <v>10</v>
      </c>
      <c r="D152" s="6" t="s">
        <v>36</v>
      </c>
      <c r="E152" s="6" t="s">
        <v>138</v>
      </c>
      <c r="F152" s="6" t="s">
        <v>20</v>
      </c>
      <c r="G152" s="29">
        <f>G153</f>
        <v>20000</v>
      </c>
    </row>
    <row r="153" spans="1:7" ht="31.5">
      <c r="A153" s="95" t="s">
        <v>140</v>
      </c>
      <c r="B153" s="77"/>
      <c r="C153" s="7">
        <v>10</v>
      </c>
      <c r="D153" s="7" t="s">
        <v>36</v>
      </c>
      <c r="E153" s="7" t="s">
        <v>138</v>
      </c>
      <c r="F153" s="7" t="s">
        <v>139</v>
      </c>
      <c r="G153" s="29">
        <v>20000</v>
      </c>
    </row>
    <row r="154" spans="1:7" ht="15.75">
      <c r="A154" s="84" t="s">
        <v>54</v>
      </c>
      <c r="B154" s="77"/>
      <c r="C154" s="6">
        <v>11</v>
      </c>
      <c r="D154" s="6"/>
      <c r="E154" s="6"/>
      <c r="F154" s="6"/>
      <c r="G154" s="27">
        <f>G155</f>
        <v>10000</v>
      </c>
    </row>
    <row r="155" spans="1:7" ht="15.75">
      <c r="A155" s="84" t="s">
        <v>85</v>
      </c>
      <c r="B155" s="77"/>
      <c r="C155" s="6">
        <v>11</v>
      </c>
      <c r="D155" s="6" t="s">
        <v>19</v>
      </c>
      <c r="E155" s="6"/>
      <c r="F155" s="6"/>
      <c r="G155" s="27">
        <f>G156</f>
        <v>10000</v>
      </c>
    </row>
    <row r="156" spans="1:7" ht="30">
      <c r="A156" s="94" t="s">
        <v>195</v>
      </c>
      <c r="B156" s="77"/>
      <c r="C156" s="6">
        <v>11</v>
      </c>
      <c r="D156" s="6" t="s">
        <v>19</v>
      </c>
      <c r="E156" s="6" t="s">
        <v>150</v>
      </c>
      <c r="F156" s="6" t="s">
        <v>20</v>
      </c>
      <c r="G156" s="27">
        <f>G157</f>
        <v>10000</v>
      </c>
    </row>
    <row r="157" spans="1:7" ht="30">
      <c r="A157" s="94" t="s">
        <v>86</v>
      </c>
      <c r="B157" s="77"/>
      <c r="C157" s="6">
        <v>11</v>
      </c>
      <c r="D157" s="6" t="s">
        <v>19</v>
      </c>
      <c r="E157" s="6" t="s">
        <v>151</v>
      </c>
      <c r="F157" s="6" t="s">
        <v>20</v>
      </c>
      <c r="G157" s="27">
        <f>G158</f>
        <v>10000</v>
      </c>
    </row>
    <row r="158" spans="1:7" ht="21.75" customHeight="1">
      <c r="A158" s="94" t="s">
        <v>87</v>
      </c>
      <c r="B158" s="77"/>
      <c r="C158" s="6">
        <v>11</v>
      </c>
      <c r="D158" s="6" t="s">
        <v>19</v>
      </c>
      <c r="E158" s="6" t="s">
        <v>187</v>
      </c>
      <c r="F158" s="6" t="s">
        <v>20</v>
      </c>
      <c r="G158" s="27">
        <f>G159</f>
        <v>10000</v>
      </c>
    </row>
    <row r="159" spans="1:7" ht="31.5">
      <c r="A159" s="83" t="s">
        <v>64</v>
      </c>
      <c r="B159" s="77"/>
      <c r="C159" s="7">
        <v>11</v>
      </c>
      <c r="D159" s="7" t="s">
        <v>19</v>
      </c>
      <c r="E159" s="7" t="s">
        <v>187</v>
      </c>
      <c r="F159" s="7" t="s">
        <v>28</v>
      </c>
      <c r="G159" s="29">
        <v>10000</v>
      </c>
    </row>
    <row r="160" spans="1:8" ht="16.5" thickBot="1">
      <c r="A160" s="97" t="s">
        <v>137</v>
      </c>
      <c r="B160" s="98"/>
      <c r="C160" s="76"/>
      <c r="D160" s="76"/>
      <c r="E160" s="76"/>
      <c r="F160" s="76"/>
      <c r="G160" s="114">
        <f>G10+G34+G41+G71+G79+G120+G137+G154+G114</f>
        <v>17956819</v>
      </c>
      <c r="H160" t="s">
        <v>160</v>
      </c>
    </row>
    <row r="165" spans="3:6" ht="15.75">
      <c r="C165" s="11"/>
      <c r="E165" s="115"/>
      <c r="F165" s="116"/>
    </row>
    <row r="166" spans="1:6" ht="15.75">
      <c r="A166" s="38" t="s">
        <v>159</v>
      </c>
      <c r="C166" s="11"/>
      <c r="E166" s="118" t="s">
        <v>61</v>
      </c>
      <c r="F166" s="116"/>
    </row>
  </sheetData>
  <sheetProtection/>
  <mergeCells count="5">
    <mergeCell ref="A2:G2"/>
    <mergeCell ref="B3:G3"/>
    <mergeCell ref="A5:G5"/>
    <mergeCell ref="B4:G4"/>
    <mergeCell ref="C1:F1"/>
  </mergeCells>
  <printOptions/>
  <pageMargins left="0.48" right="0.3" top="0.35" bottom="0.39" header="0.3" footer="0.3"/>
  <pageSetup fitToHeight="0" fitToWidth="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E8" sqref="E8"/>
    </sheetView>
  </sheetViews>
  <sheetFormatPr defaultColWidth="9.140625" defaultRowHeight="15"/>
  <cols>
    <col min="1" max="1" width="34.8515625" style="11" customWidth="1"/>
    <col min="2" max="2" width="74.00390625" style="11" customWidth="1"/>
    <col min="3" max="3" width="18.00390625" style="178" customWidth="1"/>
  </cols>
  <sheetData>
    <row r="1" spans="1:7" ht="18.75" customHeight="1">
      <c r="A1" s="110"/>
      <c r="B1" s="230" t="s">
        <v>292</v>
      </c>
      <c r="C1" s="230"/>
      <c r="D1" s="119"/>
      <c r="E1" s="119"/>
      <c r="F1" s="119"/>
      <c r="G1" s="5"/>
    </row>
    <row r="2" spans="1:8" ht="58.5" customHeight="1">
      <c r="A2" s="52"/>
      <c r="B2" s="217" t="s">
        <v>412</v>
      </c>
      <c r="C2" s="217"/>
      <c r="D2" s="52"/>
      <c r="E2" s="52"/>
      <c r="F2" s="52"/>
      <c r="G2" s="52"/>
      <c r="H2" s="36"/>
    </row>
    <row r="3" spans="1:7" ht="15" customHeight="1">
      <c r="A3" s="10"/>
      <c r="B3" s="203" t="s">
        <v>305</v>
      </c>
      <c r="C3" s="203"/>
      <c r="D3" s="37"/>
      <c r="E3" s="37"/>
      <c r="F3" s="37"/>
      <c r="G3" s="37"/>
    </row>
    <row r="4" spans="1:7" ht="45" customHeight="1">
      <c r="A4" s="10"/>
      <c r="B4" s="217" t="s">
        <v>291</v>
      </c>
      <c r="C4" s="217"/>
      <c r="D4" s="36"/>
      <c r="E4" s="36"/>
      <c r="F4" s="36"/>
      <c r="G4" s="36"/>
    </row>
    <row r="5" spans="1:3" ht="18" customHeight="1">
      <c r="A5" s="120"/>
      <c r="B5" s="121"/>
      <c r="C5" s="121"/>
    </row>
    <row r="6" spans="1:3" ht="15" customHeight="1">
      <c r="A6" s="231" t="s">
        <v>306</v>
      </c>
      <c r="B6" s="231"/>
      <c r="C6" s="231"/>
    </row>
    <row r="7" spans="1:3" ht="18.75" customHeight="1">
      <c r="A7" s="232" t="s">
        <v>307</v>
      </c>
      <c r="B7" s="232"/>
      <c r="C7" s="232"/>
    </row>
    <row r="8" spans="1:3" ht="17.25" customHeight="1" thickBot="1">
      <c r="A8" s="122"/>
      <c r="B8" s="122"/>
      <c r="C8" s="54" t="s">
        <v>68</v>
      </c>
    </row>
    <row r="9" spans="1:3" ht="33.75" customHeight="1">
      <c r="A9" s="123" t="s">
        <v>308</v>
      </c>
      <c r="B9" s="226" t="s">
        <v>309</v>
      </c>
      <c r="C9" s="228" t="s">
        <v>310</v>
      </c>
    </row>
    <row r="10" spans="1:3" ht="30" customHeight="1" thickBot="1">
      <c r="A10" s="124" t="s">
        <v>311</v>
      </c>
      <c r="B10" s="227"/>
      <c r="C10" s="229"/>
    </row>
    <row r="11" spans="1:3" ht="20.25" customHeight="1">
      <c r="A11" s="125" t="s">
        <v>312</v>
      </c>
      <c r="B11" s="126" t="s">
        <v>313</v>
      </c>
      <c r="C11" s="127">
        <f>C12+C16+C21+C29</f>
        <v>1358700</v>
      </c>
    </row>
    <row r="12" spans="1:3" ht="27.75" customHeight="1">
      <c r="A12" s="128" t="s">
        <v>314</v>
      </c>
      <c r="B12" s="129" t="s">
        <v>315</v>
      </c>
      <c r="C12" s="130">
        <f>C13</f>
        <v>858000</v>
      </c>
    </row>
    <row r="13" spans="1:3" s="131" customFormat="1" ht="27" customHeight="1">
      <c r="A13" s="128" t="s">
        <v>316</v>
      </c>
      <c r="B13" s="129" t="s">
        <v>317</v>
      </c>
      <c r="C13" s="130">
        <f>SUM(C14:C15)</f>
        <v>858000</v>
      </c>
    </row>
    <row r="14" spans="1:3" s="131" customFormat="1" ht="66" customHeight="1">
      <c r="A14" s="132" t="s">
        <v>318</v>
      </c>
      <c r="B14" s="133" t="s">
        <v>319</v>
      </c>
      <c r="C14" s="134">
        <v>858000</v>
      </c>
    </row>
    <row r="15" spans="1:3" s="131" customFormat="1" ht="48" customHeight="1" thickBot="1">
      <c r="A15" s="135" t="s">
        <v>320</v>
      </c>
      <c r="B15" s="136" t="s">
        <v>321</v>
      </c>
      <c r="C15" s="137">
        <v>0</v>
      </c>
    </row>
    <row r="16" spans="1:3" s="131" customFormat="1" ht="39" customHeight="1">
      <c r="A16" s="125" t="s">
        <v>322</v>
      </c>
      <c r="B16" s="126" t="s">
        <v>323</v>
      </c>
      <c r="C16" s="127">
        <f>C17</f>
        <v>338700</v>
      </c>
    </row>
    <row r="17" spans="1:3" s="131" customFormat="1" ht="36" customHeight="1">
      <c r="A17" s="138" t="s">
        <v>324</v>
      </c>
      <c r="B17" s="139" t="s">
        <v>325</v>
      </c>
      <c r="C17" s="140">
        <f>SUM(C18:C20)</f>
        <v>338700</v>
      </c>
    </row>
    <row r="18" spans="1:3" s="131" customFormat="1" ht="96.75" customHeight="1">
      <c r="A18" s="132" t="s">
        <v>326</v>
      </c>
      <c r="B18" s="133" t="s">
        <v>327</v>
      </c>
      <c r="C18" s="134">
        <v>149000</v>
      </c>
    </row>
    <row r="19" spans="1:3" s="131" customFormat="1" ht="109.5" customHeight="1">
      <c r="A19" s="132" t="s">
        <v>328</v>
      </c>
      <c r="B19" s="133" t="s">
        <v>329</v>
      </c>
      <c r="C19" s="134">
        <v>1000</v>
      </c>
    </row>
    <row r="20" spans="1:3" s="131" customFormat="1" ht="104.25" customHeight="1" thickBot="1">
      <c r="A20" s="132" t="s">
        <v>330</v>
      </c>
      <c r="B20" s="133" t="s">
        <v>331</v>
      </c>
      <c r="C20" s="134">
        <v>188700</v>
      </c>
    </row>
    <row r="21" spans="1:3" s="131" customFormat="1" ht="24.75" customHeight="1">
      <c r="A21" s="125" t="s">
        <v>332</v>
      </c>
      <c r="B21" s="126" t="s">
        <v>333</v>
      </c>
      <c r="C21" s="127">
        <f>C22+C24</f>
        <v>158000</v>
      </c>
    </row>
    <row r="22" spans="1:3" s="131" customFormat="1" ht="30" customHeight="1">
      <c r="A22" s="128" t="s">
        <v>334</v>
      </c>
      <c r="B22" s="129" t="s">
        <v>335</v>
      </c>
      <c r="C22" s="130">
        <f>C23</f>
        <v>11000</v>
      </c>
    </row>
    <row r="23" spans="1:3" ht="38.25" customHeight="1" thickBot="1">
      <c r="A23" s="141" t="s">
        <v>336</v>
      </c>
      <c r="B23" s="142" t="s">
        <v>337</v>
      </c>
      <c r="C23" s="143">
        <v>11000</v>
      </c>
    </row>
    <row r="24" spans="1:3" ht="19.5" customHeight="1">
      <c r="A24" s="125" t="s">
        <v>338</v>
      </c>
      <c r="B24" s="126" t="s">
        <v>339</v>
      </c>
      <c r="C24" s="127">
        <f>C25+C27</f>
        <v>147000</v>
      </c>
    </row>
    <row r="25" spans="1:3" s="131" customFormat="1" ht="18.75" customHeight="1">
      <c r="A25" s="138" t="s">
        <v>340</v>
      </c>
      <c r="B25" s="139" t="s">
        <v>341</v>
      </c>
      <c r="C25" s="140">
        <f>C26</f>
        <v>123000</v>
      </c>
    </row>
    <row r="26" spans="1:3" ht="30" customHeight="1">
      <c r="A26" s="132" t="s">
        <v>342</v>
      </c>
      <c r="B26" s="133" t="s">
        <v>343</v>
      </c>
      <c r="C26" s="134">
        <v>123000</v>
      </c>
    </row>
    <row r="27" spans="1:3" ht="24.75" customHeight="1">
      <c r="A27" s="138" t="s">
        <v>344</v>
      </c>
      <c r="B27" s="139" t="s">
        <v>345</v>
      </c>
      <c r="C27" s="140">
        <f>C28</f>
        <v>24000</v>
      </c>
    </row>
    <row r="28" spans="1:3" s="145" customFormat="1" ht="36.75" customHeight="1" thickBot="1">
      <c r="A28" s="144" t="s">
        <v>346</v>
      </c>
      <c r="B28" s="136" t="s">
        <v>347</v>
      </c>
      <c r="C28" s="137">
        <v>24000</v>
      </c>
    </row>
    <row r="29" spans="1:3" ht="23.25" customHeight="1">
      <c r="A29" s="125" t="s">
        <v>348</v>
      </c>
      <c r="B29" s="126" t="s">
        <v>349</v>
      </c>
      <c r="C29" s="127">
        <f>C30</f>
        <v>4000</v>
      </c>
    </row>
    <row r="30" spans="1:3" s="145" customFormat="1" ht="48" customHeight="1">
      <c r="A30" s="138" t="s">
        <v>350</v>
      </c>
      <c r="B30" s="139" t="s">
        <v>351</v>
      </c>
      <c r="C30" s="140">
        <f>C31</f>
        <v>4000</v>
      </c>
    </row>
    <row r="31" spans="1:3" s="131" customFormat="1" ht="68.25" customHeight="1" thickBot="1">
      <c r="A31" s="144" t="s">
        <v>352</v>
      </c>
      <c r="B31" s="136" t="s">
        <v>353</v>
      </c>
      <c r="C31" s="137">
        <v>4000</v>
      </c>
    </row>
    <row r="32" spans="1:3" s="131" customFormat="1" ht="25.5" customHeight="1">
      <c r="A32" s="146" t="s">
        <v>354</v>
      </c>
      <c r="B32" s="147" t="s">
        <v>355</v>
      </c>
      <c r="C32" s="148">
        <f>C33</f>
        <v>15973782</v>
      </c>
    </row>
    <row r="33" spans="1:3" s="131" customFormat="1" ht="32.25" customHeight="1" thickBot="1">
      <c r="A33" s="149" t="s">
        <v>356</v>
      </c>
      <c r="B33" s="150" t="s">
        <v>357</v>
      </c>
      <c r="C33" s="151">
        <f>C34+C41+C44+C51</f>
        <v>15973782</v>
      </c>
    </row>
    <row r="34" spans="1:3" s="131" customFormat="1" ht="21.75" customHeight="1">
      <c r="A34" s="125" t="s">
        <v>358</v>
      </c>
      <c r="B34" s="126" t="s">
        <v>359</v>
      </c>
      <c r="C34" s="127">
        <f>C37+C39+C35</f>
        <v>10682600</v>
      </c>
    </row>
    <row r="35" spans="1:3" s="10" customFormat="1" ht="30.75" customHeight="1">
      <c r="A35" s="138" t="s">
        <v>405</v>
      </c>
      <c r="B35" s="139" t="s">
        <v>406</v>
      </c>
      <c r="C35" s="171">
        <f>C36</f>
        <v>4975000</v>
      </c>
    </row>
    <row r="36" spans="1:3" s="10" customFormat="1" ht="18.75" customHeight="1">
      <c r="A36" s="132" t="s">
        <v>407</v>
      </c>
      <c r="B36" s="159" t="s">
        <v>408</v>
      </c>
      <c r="C36" s="181">
        <v>4975000</v>
      </c>
    </row>
    <row r="37" spans="1:3" s="10" customFormat="1" ht="34.5" customHeight="1">
      <c r="A37" s="138" t="s">
        <v>360</v>
      </c>
      <c r="B37" s="139" t="s">
        <v>361</v>
      </c>
      <c r="C37" s="140">
        <f>C38</f>
        <v>5644600</v>
      </c>
    </row>
    <row r="38" spans="1:3" ht="32.25" customHeight="1">
      <c r="A38" s="132" t="s">
        <v>362</v>
      </c>
      <c r="B38" s="152" t="s">
        <v>363</v>
      </c>
      <c r="C38" s="134">
        <v>5644600</v>
      </c>
    </row>
    <row r="39" spans="1:3" s="2" customFormat="1" ht="18.75" customHeight="1">
      <c r="A39" s="138" t="s">
        <v>364</v>
      </c>
      <c r="B39" s="153" t="s">
        <v>365</v>
      </c>
      <c r="C39" s="154">
        <f>C40</f>
        <v>63000</v>
      </c>
    </row>
    <row r="40" spans="1:3" s="161" customFormat="1" ht="19.5" customHeight="1" thickBot="1">
      <c r="A40" s="144" t="s">
        <v>366</v>
      </c>
      <c r="B40" s="136" t="s">
        <v>367</v>
      </c>
      <c r="C40" s="155">
        <v>63000</v>
      </c>
    </row>
    <row r="41" spans="1:3" ht="32.25" customHeight="1">
      <c r="A41" s="128" t="s">
        <v>368</v>
      </c>
      <c r="B41" s="156" t="s">
        <v>369</v>
      </c>
      <c r="C41" s="157">
        <f>C42</f>
        <v>5094282</v>
      </c>
    </row>
    <row r="42" spans="1:3" ht="30" customHeight="1">
      <c r="A42" s="138" t="s">
        <v>370</v>
      </c>
      <c r="B42" s="153" t="s">
        <v>371</v>
      </c>
      <c r="C42" s="154">
        <f>C43</f>
        <v>5094282</v>
      </c>
    </row>
    <row r="43" spans="1:3" s="145" customFormat="1" ht="27" customHeight="1" thickBot="1">
      <c r="A43" s="158" t="s">
        <v>372</v>
      </c>
      <c r="B43" s="159" t="s">
        <v>373</v>
      </c>
      <c r="C43" s="160">
        <v>5094282</v>
      </c>
    </row>
    <row r="44" spans="1:3" s="145" customFormat="1" ht="25.5" customHeight="1">
      <c r="A44" s="125" t="s">
        <v>374</v>
      </c>
      <c r="B44" s="126" t="s">
        <v>375</v>
      </c>
      <c r="C44" s="127">
        <f>C45+C47+C49</f>
        <v>171900</v>
      </c>
    </row>
    <row r="45" spans="1:3" s="145" customFormat="1" ht="36.75" customHeight="1">
      <c r="A45" s="138" t="s">
        <v>376</v>
      </c>
      <c r="B45" s="139" t="s">
        <v>377</v>
      </c>
      <c r="C45" s="140">
        <f>C46</f>
        <v>150900</v>
      </c>
    </row>
    <row r="46" spans="1:3" s="145" customFormat="1" ht="43.5" customHeight="1">
      <c r="A46" s="132" t="s">
        <v>378</v>
      </c>
      <c r="B46" s="133" t="s">
        <v>379</v>
      </c>
      <c r="C46" s="162">
        <v>150900</v>
      </c>
    </row>
    <row r="47" spans="1:3" s="145" customFormat="1" ht="45.75" customHeight="1">
      <c r="A47" s="138" t="s">
        <v>380</v>
      </c>
      <c r="B47" s="163" t="s">
        <v>381</v>
      </c>
      <c r="C47" s="134">
        <f>C48</f>
        <v>20000</v>
      </c>
    </row>
    <row r="48" spans="1:3" s="169" customFormat="1" ht="27" customHeight="1">
      <c r="A48" s="132" t="s">
        <v>382</v>
      </c>
      <c r="B48" s="164" t="s">
        <v>383</v>
      </c>
      <c r="C48" s="134">
        <v>20000</v>
      </c>
    </row>
    <row r="49" spans="1:3" s="145" customFormat="1" ht="51" customHeight="1">
      <c r="A49" s="138" t="s">
        <v>384</v>
      </c>
      <c r="B49" s="163" t="s">
        <v>385</v>
      </c>
      <c r="C49" s="134">
        <f>C50</f>
        <v>1000</v>
      </c>
    </row>
    <row r="50" spans="1:3" s="145" customFormat="1" ht="47.25" customHeight="1" thickBot="1">
      <c r="A50" s="144" t="s">
        <v>386</v>
      </c>
      <c r="B50" s="165" t="s">
        <v>387</v>
      </c>
      <c r="C50" s="137">
        <v>1000</v>
      </c>
    </row>
    <row r="51" spans="1:3" s="145" customFormat="1" ht="28.5" customHeight="1">
      <c r="A51" s="166" t="s">
        <v>388</v>
      </c>
      <c r="B51" s="167" t="s">
        <v>389</v>
      </c>
      <c r="C51" s="168">
        <f>C52+C54</f>
        <v>25000</v>
      </c>
    </row>
    <row r="52" spans="1:3" s="145" customFormat="1" ht="31.5" customHeight="1">
      <c r="A52" s="170" t="s">
        <v>390</v>
      </c>
      <c r="B52" s="139" t="s">
        <v>391</v>
      </c>
      <c r="C52" s="171">
        <f>C53</f>
        <v>5000</v>
      </c>
    </row>
    <row r="53" spans="1:4" s="145" customFormat="1" ht="31.5" customHeight="1">
      <c r="A53" s="172" t="s">
        <v>392</v>
      </c>
      <c r="B53" s="164" t="s">
        <v>393</v>
      </c>
      <c r="C53" s="134">
        <v>5000</v>
      </c>
      <c r="D53" t="s">
        <v>160</v>
      </c>
    </row>
    <row r="54" spans="1:3" ht="15">
      <c r="A54" s="138" t="s">
        <v>394</v>
      </c>
      <c r="B54" s="139" t="s">
        <v>395</v>
      </c>
      <c r="C54" s="171">
        <f>C55</f>
        <v>20000</v>
      </c>
    </row>
    <row r="55" spans="1:3" ht="30.75" thickBot="1">
      <c r="A55" s="144" t="s">
        <v>396</v>
      </c>
      <c r="B55" s="173" t="s">
        <v>397</v>
      </c>
      <c r="C55" s="174">
        <v>20000</v>
      </c>
    </row>
    <row r="56" spans="1:3" ht="15.75" thickBot="1">
      <c r="A56" s="175"/>
      <c r="B56" s="176" t="s">
        <v>398</v>
      </c>
      <c r="C56" s="177">
        <f>C11+C32</f>
        <v>17332482</v>
      </c>
    </row>
    <row r="61" spans="1:3" ht="15.75">
      <c r="A61" s="115" t="s">
        <v>66</v>
      </c>
      <c r="B61" s="115"/>
      <c r="C61" s="55"/>
    </row>
    <row r="62" spans="1:2" ht="15.75">
      <c r="A62" s="115" t="s">
        <v>67</v>
      </c>
      <c r="B62" s="179" t="s">
        <v>61</v>
      </c>
    </row>
  </sheetData>
  <sheetProtection/>
  <mergeCells count="8">
    <mergeCell ref="B9:B10"/>
    <mergeCell ref="C9:C10"/>
    <mergeCell ref="B1:C1"/>
    <mergeCell ref="B2:C2"/>
    <mergeCell ref="B3:C3"/>
    <mergeCell ref="B4:C4"/>
    <mergeCell ref="A6:C6"/>
    <mergeCell ref="A7:C7"/>
  </mergeCells>
  <printOptions/>
  <pageMargins left="0.7" right="0.7" top="0.75" bottom="0.75" header="0.3" footer="0.3"/>
  <pageSetup fitToHeight="0" fitToWidth="1"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2016-07-27T05:47:08Z</cp:lastPrinted>
  <dcterms:created xsi:type="dcterms:W3CDTF">2006-09-28T05:33:49Z</dcterms:created>
  <dcterms:modified xsi:type="dcterms:W3CDTF">2022-12-02T01:34:58Z</dcterms:modified>
  <cp:category/>
  <cp:version/>
  <cp:contentType/>
  <cp:contentStatus/>
</cp:coreProperties>
</file>