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0"/>
  </bookViews>
  <sheets>
    <sheet name="общ." sheetId="1" r:id="rId1"/>
    <sheet name="1-ист.24г" sheetId="2" r:id="rId2"/>
    <sheet name="2-ист.25,26." sheetId="3" r:id="rId3"/>
    <sheet name="4-Дох,24г" sheetId="4" r:id="rId4"/>
    <sheet name="5-Дох 25,26" sheetId="5" r:id="rId5"/>
    <sheet name="10-Гл.распор." sheetId="6" r:id="rId6"/>
    <sheet name="6-расход,24г" sheetId="7" r:id="rId7"/>
    <sheet name="7-расход,25,26г" sheetId="8" r:id="rId8"/>
    <sheet name="8-Вед.стр.24г" sheetId="9" r:id="rId9"/>
    <sheet name="9-Вед.стр 25,26г" sheetId="10" r:id="rId10"/>
    <sheet name="11-МП,24г" sheetId="11" r:id="rId11"/>
    <sheet name="12-МП,25,26" sheetId="12" r:id="rId12"/>
    <sheet name="3-Налоги" sheetId="13" r:id="rId13"/>
  </sheets>
  <definedNames>
    <definedName name="_xlnm.Print_Area" localSheetId="5">'10-Гл.распор.'!$A$1:$C$15</definedName>
    <definedName name="_xlnm.Print_Area" localSheetId="10">'11-МП,24г'!$A$1:$G$107</definedName>
    <definedName name="_xlnm.Print_Area" localSheetId="11">'12-МП,25,26'!$A$1:$H$65</definedName>
    <definedName name="_xlnm.Print_Area" localSheetId="1">'1-ист.24г'!$A$1:$C$35</definedName>
    <definedName name="_xlnm.Print_Area" localSheetId="2">'2-ист.25,26.'!$A$1:$D$35</definedName>
    <definedName name="_xlnm.Print_Area" localSheetId="12">'3-Налоги'!$A$1:$C$17</definedName>
    <definedName name="_xlnm.Print_Area" localSheetId="3">'4-Дох,24г'!$A$1:$C$61</definedName>
    <definedName name="_xlnm.Print_Area" localSheetId="4">'5-Дох 25,26'!$A$1:$D$56</definedName>
    <definedName name="_xlnm.Print_Area" localSheetId="6">'6-расход,24г'!$A$1:$F$157</definedName>
    <definedName name="_xlnm.Print_Area" localSheetId="7">'7-расход,25,26г'!#REF!</definedName>
    <definedName name="_xlnm.Print_Area" localSheetId="8">'8-Вед.стр.24г'!#REF!</definedName>
    <definedName name="_xlnm.Print_Area" localSheetId="9">'9-Вед.стр 25,26г'!$A$1:$H$158</definedName>
    <definedName name="_xlnm.Print_Area" localSheetId="0">'общ.'!$A$1:$G$103</definedName>
  </definedNames>
  <calcPr fullCalcOnLoad="1"/>
</workbook>
</file>

<file path=xl/sharedStrings.xml><?xml version="1.0" encoding="utf-8"?>
<sst xmlns="http://schemas.openxmlformats.org/spreadsheetml/2006/main" count="3904" uniqueCount="500">
  <si>
    <t>Наименование целевых  программ</t>
  </si>
  <si>
    <t>Рз</t>
  </si>
  <si>
    <t>Код главы</t>
  </si>
  <si>
    <t>ИТОГО:</t>
  </si>
  <si>
    <t>1 09 00000 00 0000 000</t>
  </si>
  <si>
    <t>Задолженность и перерасчеты по отмеренным налогам, сборам и иным обязательным платежам</t>
  </si>
  <si>
    <t>Налоги на имущество</t>
  </si>
  <si>
    <t>Земельный налог (по обязательствам,     возникшим до1января 2006года) мобилизуемый на территориях поселений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</si>
  <si>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</si>
  <si>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</si>
  <si>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</si>
  <si>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Центральный аппарат 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</si>
  <si>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</si>
  <si>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</si>
  <si>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</si>
  <si>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</si>
  <si>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</si>
  <si>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</si>
  <si>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 xml:space="preserve">Жилищно- коммунальное хозяйство </t>
  </si>
  <si>
    <t xml:space="preserve">Благоустройство </t>
  </si>
  <si>
    <t xml:space="preserve">Уличное освещение </t>
  </si>
  <si>
    <t>Обеспечение деятельности подведомственных  учреждений (Сельские дома культуры)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</si>
  <si>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</si>
  <si>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</si>
  <si>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Физическая культура и спорт </t>
  </si>
  <si>
    <t>13</t>
  </si>
  <si>
    <t>10</t>
  </si>
  <si>
    <t>12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</si>
  <si>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</si>
  <si>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</si>
  <si>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</si>
  <si>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</si>
  <si>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</si>
  <si>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</si>
  <si>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</si>
  <si>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РОССИЙСКАЯ  ФЕДЕРАЦИЯ</t>
  </si>
  <si>
    <t>РЕСПУБЛИКА  ХАКАСИЯ</t>
  </si>
  <si>
    <t>ОРДЖОНИКИДЗЕВСКИЙ  РАЙОН</t>
  </si>
  <si>
    <t>СОВЕТ ДЕПУТАТОВ</t>
  </si>
  <si>
    <t>Р Е Ш Е Н И Е</t>
  </si>
  <si>
    <t>РЕШИЛ: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</si>
  <si>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</si>
  <si>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</si>
  <si>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</si>
  <si>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</si>
  <si>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</si>
  <si>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</si>
  <si>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</si>
  <si>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</si>
  <si>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кредитов, полученных от  кредитных организаций  бюджетами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</si>
  <si>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</si>
  <si>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</si>
  <si>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</si>
  <si>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</si>
  <si>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</si>
  <si>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</si>
  <si>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     </t>
  </si>
  <si>
    <t xml:space="preserve">Увеличение прочих остатков средств бюджетов      </t>
  </si>
  <si>
    <t xml:space="preserve">Увеличение прочих остатков денежных средств      бюджетов </t>
  </si>
  <si>
    <t xml:space="preserve">Увеличение прочих остатков денежных  средств бюджетов поселений     </t>
  </si>
  <si>
    <t xml:space="preserve">Уменьшение остатков средств бюджетов      </t>
  </si>
  <si>
    <t xml:space="preserve">Уменьшение прочих остатков средств бюджетов      </t>
  </si>
  <si>
    <t xml:space="preserve">Уменьшение прочих остатков денежных средств   бюджетов    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</si>
  <si>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</si>
  <si>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</si>
  <si>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</si>
  <si>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Код бюджетной классификации Российской Федерации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</si>
  <si>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</si>
  <si>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</si>
  <si>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</si>
  <si>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</si>
  <si>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</si>
  <si>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</si>
  <si>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</si>
  <si>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1 01 02010 01 0000 110</t>
  </si>
  <si>
    <t>1 01 02030 01 0000 110</t>
  </si>
  <si>
    <t>1 06 00000 00 0000 000</t>
  </si>
  <si>
    <t>1 06 01000 00 0000 110</t>
  </si>
  <si>
    <t>1 06 01030 10 0000 110</t>
  </si>
  <si>
    <t>1 06 06000 00 0000 110</t>
  </si>
  <si>
    <t>2 00 00000 00 0000 000</t>
  </si>
  <si>
    <t>БЕЗВОЗМЕЗДНЫЕ ПОСТУПЛЕНИЯ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</si>
  <si>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</si>
  <si>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</si>
  <si>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</si>
  <si>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</si>
  <si>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</si>
  <si>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</si>
  <si>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</si>
  <si>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</si>
  <si>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</si>
  <si>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</si>
  <si>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</si>
  <si>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</si>
  <si>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Другие общегосударственные вопросы</t>
  </si>
  <si>
    <t>Национальная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</si>
  <si>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</si>
  <si>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</si>
  <si>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</si>
  <si>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Мероприятия в области коммунального хозяйства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</si>
  <si>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</si>
  <si>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</si>
  <si>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</si>
  <si>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</si>
  <si>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</si>
  <si>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</si>
  <si>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</si>
  <si>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</si>
  <si>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</si>
  <si>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02</t>
  </si>
  <si>
    <t>03</t>
  </si>
  <si>
    <t>000</t>
  </si>
  <si>
    <t>04</t>
  </si>
  <si>
    <t>05</t>
  </si>
  <si>
    <t>08</t>
  </si>
  <si>
    <t>09</t>
  </si>
  <si>
    <t>Физическая культура и спорт</t>
  </si>
  <si>
    <t>Мероприятия в сфере физической культуры и спорта</t>
  </si>
  <si>
    <t>Код</t>
  </si>
  <si>
    <t>гла-вы</t>
  </si>
  <si>
    <t>ПР</t>
  </si>
  <si>
    <t>ЦСР</t>
  </si>
  <si>
    <t>Мероприятия направленные на энергосбережение и повышение энергетической эффективности</t>
  </si>
  <si>
    <t>11 0 00 00000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</si>
  <si>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</si>
  <si>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</si>
  <si>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</si>
  <si>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</si>
  <si>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</si>
  <si>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</si>
  <si>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</si>
  <si>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</si>
  <si>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40 1 00 51180</t>
  </si>
  <si>
    <t>13 0 01 04000</t>
  </si>
  <si>
    <t>13 0 01 00000</t>
  </si>
  <si>
    <t>13 0 00 00000</t>
  </si>
  <si>
    <t>40 1 00 02180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</si>
  <si>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</si>
  <si>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</si>
  <si>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</si>
  <si>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</si>
  <si>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40 2 00 00000</t>
  </si>
  <si>
    <t>40 1 00 02030</t>
  </si>
  <si>
    <t>40 1 00 02040</t>
  </si>
  <si>
    <t>40 1 00 02050</t>
  </si>
  <si>
    <t xml:space="preserve">13 </t>
  </si>
  <si>
    <t>40 2 00 45000</t>
  </si>
  <si>
    <t>40 2 00 44000</t>
  </si>
  <si>
    <t>40 2 00 41000</t>
  </si>
  <si>
    <t>40 2 00 40000</t>
  </si>
  <si>
    <t>(руб.)</t>
  </si>
  <si>
    <t>Дорожный фонд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</si>
  <si>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</si>
  <si>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</si>
  <si>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ОРДЖОНИКИДЗЕВСКОГО  СЕЛЬСОВЕТА</t>
  </si>
  <si>
    <t xml:space="preserve">           Совет депутатов Орджоникидзевского сельсовета Орджоникидзевского района Республики Хакасия</t>
  </si>
  <si>
    <t>3) – иные межбюджетные трансферты на выравнивание бюджетной обеспеченности.</t>
  </si>
  <si>
    <t xml:space="preserve">1) федеральных,  региональных  налогов и сборов, в том  числе налогов, предусмотренных специальными налоговыми режимами: </t>
  </si>
  <si>
    <t xml:space="preserve">        -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совершения нотариальных действий - по нормативу 100 процентов; </t>
  </si>
  <si>
    <t xml:space="preserve">         - перечисления из бюджетов (расчет поселений) для осуществления возврата (зачета) излишне взысканных сумм налогов, сборов и иных платежей,  а также сумм процентов за несвоевременное осуществление такого возврата процентов, начисленных на излишне взысканные суммы; </t>
  </si>
  <si>
    <t xml:space="preserve">        - налога на доходы физических лиц - по нормативу 12 процентов; </t>
  </si>
  <si>
    <t xml:space="preserve">        - доходов от уплаты акцизов на автомобильный и прямогонный бензин дизельное топливо, моторные масла для дизельных и (или) карбюраторных (инжекторных) двигателей, производимые на территории Российской Федерации - по дифференцированному нормативу 0,03 процентов;</t>
  </si>
  <si>
    <t xml:space="preserve">        -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(или)  крупногабаритных грузов, зачисляемая в бюджеты поселений -по нормативу 100 процентов</t>
  </si>
  <si>
    <t xml:space="preserve">2) Местных налогов и сборов:                 </t>
  </si>
  <si>
    <t xml:space="preserve">       - налога на имущество физических лиц – по нормативу 100 процентов;</t>
  </si>
  <si>
    <t xml:space="preserve">        -земельный налог - по нормативу 100 процентов;</t>
  </si>
  <si>
    <t>4) неналоговых доходов в соответствии с нормативами, установленными бюджетным законодательством Российской Федерации и законодательством Республики Хакасия:</t>
  </si>
  <si>
    <t xml:space="preserve">       -доходы от сдачи в аренду имущества, находящегося в  оперативном управлении органов управления поселений и созданных ими учреждений (за исключением имущества муниципальных автономных учреждений)- по нормативу 100 %;  </t>
  </si>
  <si>
    <t xml:space="preserve"> 5) прочие налоги, сборы и другие платежи - в соответствии с нормативами, установленными  бюджетным законодательством Российской Федерации и законодательством Республики Хакасия;
</t>
  </si>
  <si>
    <t>1)  из фонда финансовой поддержки поселений:</t>
  </si>
  <si>
    <t xml:space="preserve">       - дотации на выравнивание бюджетной обеспеченности;</t>
  </si>
  <si>
    <t>2)  из фонда компенсаций:</t>
  </si>
  <si>
    <t xml:space="preserve">       -субвенции на осуществление полномочий по первичному воинскому учёту на территориях, где отсутствуют военные комиссариаты;</t>
  </si>
  <si>
    <t xml:space="preserve">       Предоставить право администрации  Орджоникидзевского  сельсовета перераспределять объёмы ассигнований по муниципальным  программам с последующим внесением изменений в настоящее решение. </t>
  </si>
  <si>
    <t xml:space="preserve">        -в случае передачи полномочий по финансированию отдельных учреждений, мероприятий или видов расходов, экономических статей;</t>
  </si>
  <si>
    <t xml:space="preserve">       -в случае обращения взыскания на средства местного бюджета по денежным обязательствам получателей бюджетных средств на основании исполнительных листов судебных органов;</t>
  </si>
  <si>
    <t xml:space="preserve">       -при уменьшении ассигнований на сумму, израсходованную получателями бюджетных средств незаконно и (или) не по целевому назначению, по предписанию контрольных органов;</t>
  </si>
  <si>
    <t xml:space="preserve">       -в иных случаях, установленных бюджетным законодательством Российской Федерации.</t>
  </si>
  <si>
    <t xml:space="preserve">       - на суммы остатков средств из бюджета муниципального района  на счетах отделения по Орджоникидзевскому УФК по Республике Хакасия;</t>
  </si>
  <si>
    <t xml:space="preserve">       -в иных случаях, установленных бюджетным  законодательством Российской Федерации.</t>
  </si>
  <si>
    <t>Глава Орджоникидзевского сельсовета</t>
  </si>
  <si>
    <t>А.М.Бетехтин</t>
  </si>
  <si>
    <t xml:space="preserve">          3.Утвердить источники  финансирования дефицита  местного бюджета: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</si>
  <si>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</si>
  <si>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</si>
  <si>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</si>
  <si>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1 03 00000 00 0000 000</t>
  </si>
  <si>
    <t>НАЛОГ НА ТОВАРЫ (РАБОТЫ, УСЛУГИ), РЕАЛИЗУЕМЫЕ НА ТЕРРИТОРИИ РОССИЙСКОЙ ФЕДЕРАЦИИ</t>
  </si>
  <si>
    <t>1 03 02000 01 0000 110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</si>
  <si>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</si>
  <si>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</si>
  <si>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</si>
  <si>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</si>
  <si>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</si>
  <si>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</si>
  <si>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</si>
  <si>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</si>
  <si>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1 08 00000 00 0000 000</t>
  </si>
  <si>
    <t xml:space="preserve">ГОСУДАРСТВЕННАЯ ПОШЛИНА 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</si>
  <si>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</si>
  <si>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</si>
  <si>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</si>
  <si>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</si>
  <si>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</si>
  <si>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</si>
  <si>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</si>
  <si>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</si>
  <si>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ВСЕГО ДОХОДОВ</t>
  </si>
  <si>
    <t xml:space="preserve">Доходы местного  бюджета </t>
  </si>
  <si>
    <t>120</t>
  </si>
  <si>
    <t>Расходы на выплаты персоналу государственных(муниципальных) органов</t>
  </si>
  <si>
    <t xml:space="preserve">Расходы на выплаты персоналу  государственных(муниципальных )органов </t>
  </si>
  <si>
    <t>240</t>
  </si>
  <si>
    <t>Иные закупки товаров,работ и услуг для обеспечения государственных (муниципальных )нужд</t>
  </si>
  <si>
    <t>850</t>
  </si>
  <si>
    <t>830</t>
  </si>
  <si>
    <t>Исполнение судебных актов</t>
  </si>
  <si>
    <t>Уплата налогов, сборов и иных платежей</t>
  </si>
  <si>
    <t>Непрограммные расходы в сфере установленных функций органов местного самоуправления,муниципальных учреждений Орджоникидзевского сельсовета</t>
  </si>
  <si>
    <t>Обеспечение деятельности  органов местного самоуправления ,муниципальных учреждений муниципального образования Орджоникидзевский сельсовет</t>
  </si>
  <si>
    <t>Глава  муниципального образования Орджоникидзевский сельсовет</t>
  </si>
  <si>
    <t>Обеспечение деятельности органов местного самоуправления ,муниципальных учреждений муниципального образования Орджоникидзевский  сельсовет</t>
  </si>
  <si>
    <t>Обеспечение деятельности органов местного самоуправления ,муниципальных учреждений муниципального образования Орджоникидзевский сельсовет</t>
  </si>
  <si>
    <t>Расходы на выплаты персоналу государственных(муниципальных)органов</t>
  </si>
  <si>
    <t>Обеспечение мер борьбы с преступностью и профилактике правонарушений</t>
  </si>
  <si>
    <t>Профилактика правонарушений, обеспечение безопасности и общественного порядка</t>
  </si>
  <si>
    <t>20 0 01 00000</t>
  </si>
  <si>
    <t>20 0 01 11000</t>
  </si>
  <si>
    <t>16 0 00 00000</t>
  </si>
  <si>
    <t>Мероприятия, связанные с противопожарной безопасностью территорий</t>
  </si>
  <si>
    <t>Обеспечение деятельности органов местного самоуправления, муниципальных учреждений муниципального образования Орджоникидзевский  сельсовет</t>
  </si>
  <si>
    <t>4 01 00 00000</t>
  </si>
  <si>
    <t>Мероприятия направленные на паспортизацию, ремонт и содержание автомобильных дорог общего пользования дорог местного значения</t>
  </si>
  <si>
    <t>4 01 00 20140</t>
  </si>
  <si>
    <t>110</t>
  </si>
  <si>
    <t xml:space="preserve">Расходы на выплаты персоналу  казенных учреждений </t>
  </si>
  <si>
    <t>Непрограммные расходы в сфере установленных функций органов местного  самоуправления, муниципальных учреждений Орджоникидзевского сельсовета</t>
  </si>
  <si>
    <t>Обеспечение деятельности  органов местного самоуправления, муниципального учреждений муниципального образования Орджоникидзевский сельсовет</t>
  </si>
  <si>
    <t xml:space="preserve">Обеспечение деятельности подведомственных учреждений.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 ) </t>
  </si>
  <si>
    <t xml:space="preserve">Доплаты к пенсиям муниципальных служащих муниципального образования Орджоникидзевский  сельсовет </t>
  </si>
  <si>
    <t>310</t>
  </si>
  <si>
    <t>11 0 02 00000</t>
  </si>
  <si>
    <t>11 0 02 02000</t>
  </si>
  <si>
    <t>11 0 02 02100</t>
  </si>
  <si>
    <t xml:space="preserve"> Проведение спортивных мероприятий, обеспечение  подготовки спортивного резерва</t>
  </si>
  <si>
    <t>012</t>
  </si>
  <si>
    <t>Администрация Орджоникидзевского сельсовета</t>
  </si>
  <si>
    <t>16 0 01 00000</t>
  </si>
  <si>
    <t>Социальная политика</t>
  </si>
  <si>
    <t xml:space="preserve">4) - иные межбюджетные трансферты - трансферты, предаваемые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уровня. </t>
  </si>
  <si>
    <t xml:space="preserve">012 01 00 00 00 00 0000 000 </t>
  </si>
  <si>
    <t xml:space="preserve">012 01 02 00 00 00 0000 000 </t>
  </si>
  <si>
    <t>012 01 02 00 00 00 0000 700</t>
  </si>
  <si>
    <t>012 01 02 00 00 10 0000 710</t>
  </si>
  <si>
    <t xml:space="preserve">012 01 02 00 00 00 0000 800     </t>
  </si>
  <si>
    <t>012 01 02 00 00 10 0000 810</t>
  </si>
  <si>
    <t xml:space="preserve">012 01 03 01 00 00 0000 000 </t>
  </si>
  <si>
    <t>012 01 03 01 00 00 0000 700</t>
  </si>
  <si>
    <t>012 01 03 01 00 10 0000 710</t>
  </si>
  <si>
    <t>012 01 03 01 00 00 0000 800</t>
  </si>
  <si>
    <t>012 01 03 01 00 10 0000 810</t>
  </si>
  <si>
    <t>012 01 05 00 00 00 0000 000</t>
  </si>
  <si>
    <t>012 01 05 00 00 00 0000 500</t>
  </si>
  <si>
    <t>012 01 05 02 00 00 0000 500</t>
  </si>
  <si>
    <t>012 01 05 02 01 00 0000 510</t>
  </si>
  <si>
    <t>012 01 05 02 01 10 0000 510</t>
  </si>
  <si>
    <t>012 01 05 00 00 00 0000 600</t>
  </si>
  <si>
    <t>012 01 05 02 00 00 0000 600</t>
  </si>
  <si>
    <t>012 01 05 02 01 00 0000 610</t>
  </si>
  <si>
    <t>012 01 05 02 01 10 0000 610</t>
  </si>
  <si>
    <t xml:space="preserve">Приложение №1              </t>
  </si>
  <si>
    <t>Источники внутреннего финансирования дефецитов бюджетов</t>
  </si>
  <si>
    <t>Приложение №2</t>
  </si>
  <si>
    <t>Приложение №3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</si>
  <si>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</si>
  <si>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Администрация Орджоникидзевского сельсовета Орджоникидзевского района Республики Хакасия  </t>
  </si>
  <si>
    <t>Приложение №12</t>
  </si>
  <si>
    <t>с.Орджоникидзевское</t>
  </si>
  <si>
    <t xml:space="preserve">3) федеральных, региональных и местных налогов и сборов (в части погашения задолженности прошлых лет по отдельным видам налогов, а так же в части погашения задолженности по отмененным налогам и сборам) – в соответствии с законодательством Российской Федерации и Республики Хакасия  по  нормативу  100 процентов по  перечню  согласно  приложению №5  к  настоящему  решению. </t>
  </si>
  <si>
    <t>Глава</t>
  </si>
  <si>
    <t>Орджоникидзевского сельсовета</t>
  </si>
  <si>
    <t xml:space="preserve">Глава </t>
  </si>
  <si>
    <t>Субвенции бюджетам сельских поселений на оплату жилищно-коммунальных услуг отдельным категориям граждан</t>
  </si>
  <si>
    <t xml:space="preserve">       -субвенции бюджетам сельских поселений на оплату жилищно-коммунальных услуг отдельным категориям граждан</t>
  </si>
  <si>
    <t>Субвенции бюджетам на оплату жилищно-коммунальных услуг отдельным категориям граждан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</si>
  <si>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</si>
  <si>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</si>
  <si>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</si>
  <si>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Иные межбюджетные трансферты</t>
  </si>
  <si>
    <t>40 1 00 70270</t>
  </si>
  <si>
    <t>Иные выплаты персоналу учреждений, за исключением фонда оплаты труда</t>
  </si>
  <si>
    <t>112</t>
  </si>
  <si>
    <t>40 1 00 09050</t>
  </si>
  <si>
    <t>Реализация мероприятий по передаче части  полномочий в сфере решения вопросов градостроительной деятельности</t>
  </si>
  <si>
    <t>Жилищное хозяйство</t>
  </si>
  <si>
    <t>Мероприятия в области жилищно-коммунального хозяйства</t>
  </si>
  <si>
    <t>40 2 00 10000</t>
  </si>
  <si>
    <t>Мероприятия в области жилищного хозяйства</t>
  </si>
  <si>
    <t>40 2 00 13000</t>
  </si>
  <si>
    <t>Обеспечение мер пожарной безопасности</t>
  </si>
  <si>
    <t>16 0 01 01100</t>
  </si>
  <si>
    <t>14</t>
  </si>
  <si>
    <t>Другие вопросы в области национальной безопасности и правоохранительной деятельности</t>
  </si>
  <si>
    <t>15 0 01 00000</t>
  </si>
  <si>
    <t>15 0 00 00000</t>
  </si>
  <si>
    <t>15</t>
  </si>
  <si>
    <t>Обеспечение мер противопожарной безопасности</t>
  </si>
  <si>
    <t>Мероприятия направленные на поддержку деятельности граждан,общественных объединений участвующих в охране общественного порядка</t>
  </si>
  <si>
    <t>2 02 29999 10 0000 150</t>
  </si>
  <si>
    <t>2 02 35118 10 0000 150</t>
  </si>
  <si>
    <t>2 02 35250 10 0000 150</t>
  </si>
  <si>
    <t>2 02 10000 00 0000 150</t>
  </si>
  <si>
    <t>2 02 30000 00 0000 150</t>
  </si>
  <si>
    <t>2 02 35118 00 0000 150</t>
  </si>
  <si>
    <t>2 02 35250 00 0000 150</t>
  </si>
  <si>
    <t>2 02 40000 00 0000 150</t>
  </si>
  <si>
    <t>2 02 40014 10 0000 150</t>
  </si>
  <si>
    <t>2 02 30024 00 0000 150</t>
  </si>
  <si>
    <t>2 02 30024 10 0000 150</t>
  </si>
  <si>
    <t>40 1 00  70230</t>
  </si>
  <si>
    <t>40 1 00 70230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</si>
  <si>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</si>
  <si>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</si>
  <si>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Субвенции бюджетам сельских поселений  на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</si>
  <si>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</si>
  <si>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</si>
  <si>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2 02 16001 00 0000 150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</si>
  <si>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</si>
  <si>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 xml:space="preserve">40 1 00 S1260 </t>
  </si>
  <si>
    <t>2 02 29999 00 0000 150</t>
  </si>
  <si>
    <t>Другие вопросы в области жилищно-коммунального хозяйства</t>
  </si>
  <si>
    <t>к  решению  Совета депутатов    Орджоникидзевского сельсовета от                     г, №</t>
  </si>
  <si>
    <t>14 0 01 14000</t>
  </si>
  <si>
    <t>15 0 01 01200</t>
  </si>
  <si>
    <t>1 03 02231 01 0000 110</t>
  </si>
  <si>
    <t>1 03 02241 01 0000 110</t>
  </si>
  <si>
    <t>1 03 02251 01 0000 110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</si>
  <si>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</si>
  <si>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</si>
  <si>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</si>
  <si>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 2024год</t>
  </si>
  <si>
    <t>Сумма доходов на 2024 год</t>
  </si>
  <si>
    <t>30 0 01 00000</t>
  </si>
  <si>
    <t xml:space="preserve">Муниципальная программа «Использование и охрана земель на территории Орджоникидзевского сельсовета на 2022-2024г» </t>
  </si>
  <si>
    <t>30 0 01 02300</t>
  </si>
  <si>
    <t>17 0 01 00000</t>
  </si>
  <si>
    <t>17 0 00 00000</t>
  </si>
  <si>
    <t>17 0 01 16000</t>
  </si>
  <si>
    <t>Обеспечение мер борьбы с терроризмом и экстремизмом</t>
  </si>
  <si>
    <t>Мероприятия направленные на профилактику терроризма и эстремизма</t>
  </si>
  <si>
    <t>2024г</t>
  </si>
  <si>
    <t>Организация и обеспечение использования и охраны земель на территории Орджоникидзевского сельсовета</t>
  </si>
  <si>
    <t>Мероприятия направленные на использование и охрану земель на территории Орджоникидзевского сельсовета</t>
  </si>
  <si>
    <t xml:space="preserve">       -прочие  дотации;</t>
  </si>
  <si>
    <t>на 2025год</t>
  </si>
  <si>
    <t>муниципального  образования Орджоникидзевский сельсовет   на 2024-2025 годов</t>
  </si>
  <si>
    <t>Сумма доходов на 2025 год</t>
  </si>
  <si>
    <t>2025г</t>
  </si>
  <si>
    <t>410</t>
  </si>
  <si>
    <t>Бюджетные инвестиции</t>
  </si>
  <si>
    <t>Расходов на 2025 год</t>
  </si>
  <si>
    <t>Муниципальная программа «Профилактика терроризма и экстремизма на территории Орджоникидзевского сельсовета на  2023-2025годы»</t>
  </si>
  <si>
    <t>Муниципальная программа "Поддержка деятельности граждан, общественных объединений участвующих в охране общественного порядка на рерритории Орджоникидзевского сельсовета на 2023-2025г"</t>
  </si>
  <si>
    <t xml:space="preserve">О принятии   бюджета муниципального  образования  Орджоникидзевский   сельсовет Орджоникидзевского  района  Республики Хакасия на 2024 год и  на  плановый  период 
2025 и 2026 годов
</t>
  </si>
  <si>
    <t xml:space="preserve">         1.Утвердить основные характеристики  бюджета муниципального  образования Орджоникидзевский сельсовет Орджоникидзевского района Республики Хакасия (далее местный бюджет) на 2024 год:</t>
  </si>
  <si>
    <t xml:space="preserve">         2.Утвердить основные характеристики  бюджета муниципального  образования Орджоникидзевский сельсовет Орджоникидзевского района Республики Хакасия (далее местный бюджет) на плановый период 2025 и 2026 годов.</t>
  </si>
  <si>
    <t xml:space="preserve">    «О   бюджете муниципального образования Орджоникидзевский сельсовет Орджоникидзевского района   Республики Хакасия на 2024 год и плановый период 2025 и 2026 годов» </t>
  </si>
  <si>
    <t xml:space="preserve">   «О   бюджете муниципального образования Орджоникидзевский сельсовет Орджоникидзевского района   Республики Хакасия на 2024 год и плановый период 2025 и 2026 годов» </t>
  </si>
  <si>
    <t xml:space="preserve">   «О   бюджете муниципального образования Орджоникидзевский сельсовет Орджоникидзевского района   Республики Хакасия на 2024 год и плановый период 2025 и 2026 годов»   «О   бюджете муниципального образования Орджоникидзевский сельсовет Орджоникидзевского района   Республики Хакасия на 2023 год и плановый период 2024 и 2025 годов» </t>
  </si>
  <si>
    <t xml:space="preserve">   «О   бюджете муниципального образования Орджоникидзевский сельсовет Орджоникидзевского района   Республики Хакасия на 2024 год и плановый период 2025 и 2026 годов»    «О   бюджете муниципального образования Орджоникидзевский сельсовет Орджоникидзевского района   Республики Хакасия на 2023 год и плановый период 2024 и 2025 годов» </t>
  </si>
  <si>
    <t xml:space="preserve">Приложение №4                               </t>
  </si>
  <si>
    <t xml:space="preserve">Приложение №5           </t>
  </si>
  <si>
    <t>Приложение №10</t>
  </si>
  <si>
    <t xml:space="preserve">Приложение №6              </t>
  </si>
  <si>
    <t xml:space="preserve">Приложение №7              </t>
  </si>
  <si>
    <t xml:space="preserve">Приложение №8      </t>
  </si>
  <si>
    <t xml:space="preserve">Приложение №9      </t>
  </si>
  <si>
    <t>Приложение №11</t>
  </si>
  <si>
    <t>Источники  финансирования дефицита местного бюджета муниципального образования Орджоникидзевский  сельсовет на 2024 год</t>
  </si>
  <si>
    <t>на 2026год</t>
  </si>
  <si>
    <t>Источники  финансирования дефицита местного бюджета муниципального образования Орджоникидзевский  сельсовет на плановый период 2025 и 2026 годов.</t>
  </si>
  <si>
    <t>муниципального  образования Орджоникидзевский сельсовет   на 2024 год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</si>
  <si>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</si>
  <si>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</si>
  <si>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Перечень главных  распорядителей средств  местного  бюджета муниципального образования Орджоникидзевский сельсовет  на 2024 год  и плановый период 2025 и 2026 годов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</si>
  <si>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Орджоникидзевский  сельсовет на 2024 год </t>
  </si>
  <si>
    <t>Муниципальная программа "Пожарная безопасность и защита населения, и территории Орджоникидзевского сельсовета от чрезвычайных ситуаций на 2024-2026г"</t>
  </si>
  <si>
    <t>Мероприятия по обеспечению первичных мер пожарной безопасности на 2024г</t>
  </si>
  <si>
    <t>Муниципальная программа «Борьба с преступностью и профилактике правонарушений в муниципальном образовании Орджоникидзевский сельсовет на  2024-2026годы»</t>
  </si>
  <si>
    <t>Муниципальная программа «Профилактика безнадзорности и правонарушений несовершеннолетних на  территории Орджоникидзевского сельсовета 2024год»</t>
  </si>
  <si>
    <t>31 0 01 12000</t>
  </si>
  <si>
    <t>31 0 01 00000</t>
  </si>
  <si>
    <t xml:space="preserve"> Муниципальная программа «Подготовка документов территориального планирования и правил землепользования и застройки муниципального образования Орджоникидзевский сельсовет на 2024г. » </t>
  </si>
  <si>
    <t>Организация и обеспечение внесения изменений в генеральный план и ПЗЗ муниципального образования Орджоникидзевский сельсовет</t>
  </si>
  <si>
    <t>Мероприятия направленные на на подготовку документов территориального планирования и правил землепользования и застройки</t>
  </si>
  <si>
    <t>29 0 01 S3370</t>
  </si>
  <si>
    <t>29 0 00 00000</t>
  </si>
  <si>
    <t xml:space="preserve">Муниципальная программа «Энергосбережение и повышение энергоэффективности в муниципальном образовании Орджоникидзевский сельсовет  на 2024-2026годы </t>
  </si>
  <si>
    <t>06</t>
  </si>
  <si>
    <t>Охрана окружающей среды</t>
  </si>
  <si>
    <t>Другие вопросы в области окружающей среды</t>
  </si>
  <si>
    <t>Сохранение чистоты природных территорий и природного биологического разнообразия</t>
  </si>
  <si>
    <t>Устройство, содержание и ремонт площадок для сбора твердых коммунальных отходов</t>
  </si>
  <si>
    <t>33 0 01 00000</t>
  </si>
  <si>
    <t>33 0 00 00000</t>
  </si>
  <si>
    <t>40 1 00  S3450</t>
  </si>
  <si>
    <t>Предоставление широкополосного доступа к сети "Интернет"  Администрации Орджоникидзевского сельсовета</t>
  </si>
  <si>
    <t>40 1 00 S3450</t>
  </si>
  <si>
    <t>Предоставление широкополосного доступа к сети "Интернет"  МКУ "Орджоникидзевский СДК"</t>
  </si>
  <si>
    <t>Муниципальная программа «Адресная социальная  поддержка нетрудоспособного населения и семей с детьми в 2024-2026годы»</t>
  </si>
  <si>
    <t>Муниципальная программа  «Спорт, физкультура и здоровье 2024-2026 годы»</t>
  </si>
  <si>
    <t>Осуществление государственных полномочий в сфере социальной поддержки работников муниципальных учреждений культуры,  работающих и проживающих в сельских населенных пунктах,в поселках городского типа на 2024 год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</si>
  <si>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Орджоникидзевский  сельсовет на 2025,2026 г. </t>
  </si>
  <si>
    <t>2026г</t>
  </si>
  <si>
    <t>Ведомственная структура расходов местного бюджета муниципального образования Орджоникидзевский   сельсовет на плановый период 2024 год.</t>
  </si>
  <si>
    <t>Ведомственная структура расходов местного бюджета муниципального образования Орджоникидзевский   сельсовет на плановый период 2025,2026 года.</t>
  </si>
  <si>
    <t>Перечень муниципальных целевых программ, предусмотренных к финансированию из местного бюджета муниципального образования Орджоникидзевский сельсовет на 2024 год</t>
  </si>
  <si>
    <t>31 0 00 00000</t>
  </si>
  <si>
    <t xml:space="preserve">Муниципальная программа «Подготовка документов территориального планирования и правил землепользования и застройки муниципального образования Орджоникидзевский сельсовет на 2024г. » </t>
  </si>
  <si>
    <t>Перечень муниципальных целевых программ, предусмотренных к финансированию из местного бюджета муниципального образования Орджоникидзевский сельсовет на 2025,20265 год</t>
  </si>
  <si>
    <t>Расходов на 2026 год</t>
  </si>
  <si>
    <t>Мероприятия по обеспечению первичных мер пожарной безопасности на 2025,2026г</t>
  </si>
  <si>
    <t>Расходов на 2024 год</t>
  </si>
  <si>
    <t>2 02 20000 00 0000 150</t>
  </si>
  <si>
    <t xml:space="preserve">Муниципальная программа"Обустройство контейнерных площадок на территории Орджоникидзевского сельсовета на 2024 год." 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</si>
  <si>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</si>
  <si>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</si>
  <si>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</si>
  <si>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</si>
  <si>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>2 02 15001 00 0000 150</t>
  </si>
  <si>
    <t>2 02 15001 10 0000 150</t>
  </si>
  <si>
    <t>2 02 40014 00 0000 150</t>
  </si>
  <si>
    <t xml:space="preserve">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</si>
  <si>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2 02 25576 00 0000 150</t>
  </si>
  <si>
    <t>2 02 25576 10 0000 150</t>
  </si>
  <si>
    <t xml:space="preserve"> Субсидии бюджетам на обеспечение комплексного развития сельских территорий</t>
  </si>
  <si>
    <t xml:space="preserve"> Субсидии бюджетам сельских поселений на обеспечение комплексного развития сельских территорий</t>
  </si>
  <si>
    <t>Профилактика безнадзорности и правонарушений несовершеннолетних</t>
  </si>
  <si>
    <t>Мероприятия направленные на профилактику безнадзорности и правонарушений несовершеннолетних</t>
  </si>
  <si>
    <t>33 0 01 L5767</t>
  </si>
  <si>
    <t>от 26.12.2023г.</t>
  </si>
  <si>
    <t xml:space="preserve"> 1) общий объем доходов местного бюджета в сумме 11 393 189 рублей; </t>
  </si>
  <si>
    <t xml:space="preserve"> 2) общий  объем  расходов местного бюджета в сумме 11 465 889 рублей</t>
  </si>
  <si>
    <t xml:space="preserve"> 3)  дефицит местного бюджета – 72 700 рублей.</t>
  </si>
  <si>
    <t>1) прогнозируемый общий объем доходов местного бюджета на 2025 год в сумме 9 063 884 рублей и на 2026 год в сумме 9 335 884 рублей;</t>
  </si>
  <si>
    <t>2) прогнозируемый общий  объем  расходов местного бюджета  на 2025 год в сумме 9 142 684 рублей и на 2026 год в сумме 9 427 084 рублей;</t>
  </si>
  <si>
    <t xml:space="preserve">3) прогнозируемый  дефицит местного бюджета 
на 2025 год в сумме 78 800 рублей  и  на 2026 год в сумме 91 200 рублей.
</t>
  </si>
  <si>
    <t xml:space="preserve"> 1) на  2024 год согласно приложению № 1 к настоящему решению;</t>
  </si>
  <si>
    <t>2) на плановый период  2025  и 2026 годов согласно приложению № 2 к настоящему решению.</t>
  </si>
  <si>
    <t xml:space="preserve">         4. В случаях изменения состава и (или) функций главных администраторов доходов местного бюджета, главных администраторов источников финансирования дефицита местного бюджета, изменения принципов назначения и присвоения структуры кодов классификации доходов бюджетов, источников финансирования дефицита  бюджетов, соответствующие изменения в перечень главных администраторов доходов местного бюджета, а также в состав закреплённых за ними кодов классификации доходов бюджета, в перечень главных администраторов источников финансирования дефицита местного бюджета, а также в состав закреплённых за ними кодов классификации источников финансирования дефицита бюджета, вносятся правовым актом администрации Орджоникидзевского сельсовета Орджоникидзевского района Республики Хакасия.  </t>
  </si>
  <si>
    <t>1) на 2024  год согласно   приложению № 4 к настоящему решению;</t>
  </si>
  <si>
    <t xml:space="preserve"> 2) на плановый период  2025-2026 годов согласно приложению №5 к настоящему решению.</t>
  </si>
  <si>
    <t>1) на 2024 год согласно приложению № 6 к  настоящему  решению;</t>
  </si>
  <si>
    <t>2) на плановый период 2025 и 2026 годов согласно приложению №7  к настоящему решению.</t>
  </si>
  <si>
    <t>1)  на 2024 год согласно приложению № 8 к  настоящему  решению;</t>
  </si>
  <si>
    <t>2) на плановый период 2025 и 2026 годов согласно приложению № 9 к настоящему решению.</t>
  </si>
  <si>
    <t>1) на 2024 год  согласно приложению № 11 к  настоящему  решению;</t>
  </si>
  <si>
    <t>2) на плановый период  2054 и 2026 годов согласно приложению № 12 к настоящему решению.</t>
  </si>
  <si>
    <t>1) на 2024 год  в  сумме 241 690,00 рублей;</t>
  </si>
  <si>
    <t>1) на 2025 год  в  сумме 343 013,00 рублей;</t>
  </si>
  <si>
    <t>1) на 2026 год  в  сумме 363 523,00 рублей;</t>
  </si>
  <si>
    <t xml:space="preserve">       -  на 2024 год в сумме 408 400,00 рублей;</t>
  </si>
  <si>
    <t xml:space="preserve">       -  на 2025 год  в сумме 425 100,00 рублей;</t>
  </si>
  <si>
    <t xml:space="preserve">       -  на 2026 год в сумме 574 600,00 рублей. </t>
  </si>
  <si>
    <t xml:space="preserve">       -на суммы средств, поступивших из  бюджета муниципального района  в течение 2024 года; 2025  и 2026 годов;</t>
  </si>
  <si>
    <t xml:space="preserve">       Вытекающие из договоров обязательства, принятые распорядителями и получателями средств местного бюджета сверх утвержденных им лимитов бюджетных обязательств, не подлежат оплате за счет средств местного бюджета в 2024 году  и  плановом периоде 2025 и 2026 годов.</t>
  </si>
  <si>
    <t xml:space="preserve">       Законодательные и иные нормативные акты Орджоникидзевского сельсовета, предусматривающие дополнительные расходы за счет средств местного бюджета на 2024 год и на плановый период 2025 и 2026 годов или сокращающие доходную базу, реализуются и применяются только при наличии соответствующих источников дополнительных поступлений в местный бюджет и (или) при сокращении расходов по конкретным статьям местного бюджета на 2024 год  и в плановом периоде 2025 и 2026 годов при условии внесения соответствующих изменений в настоящее решение.</t>
  </si>
  <si>
    <t>35.Установить предельный обьем  муниципального долга муниципального образования Орджоникидзевский сельсовет :                                                                                                                                                                                             - на 01 января 2024 года в сумме 727 200,00 рублей ;                                                                                                              - на 01 января 2025года в сумме 787 550,00 рублей ;                                                                                                              - на 01 января 2026 года в сумме 912 300,00 рублей.</t>
  </si>
  <si>
    <t xml:space="preserve">         5.Установить, что доходы местного бюджета в 2024 году и плановом периоде 2025 и 2026 годов, формируются за счет:</t>
  </si>
  <si>
    <t xml:space="preserve">         6. Утвердить в составе доходов местного бюджета объем безвозмездных перечислений получаемых из  районного  бюджета: </t>
  </si>
  <si>
    <t xml:space="preserve">         7. Утвердить доходы  местного  бюджета муниципального  образования Орджоникидзевский   сельсовет:</t>
  </si>
  <si>
    <t xml:space="preserve">     8.Утвердить, что поступления от продажи имущества, находящегося в муниципальной собственности Орджоникидзевского сельсовета Орджоникидзевского района Республики Хакасия, в полном объеме  учитываются в доходах местного бюджета и направляются на финансирование бюджетных учреждений на основании смет доходов и расходов.</t>
  </si>
  <si>
    <t xml:space="preserve">         9.Утвердить распределение бюджетных ассигнований по разделам, подразделам, целевым статьям  и видам расходов классификации расходов местного  бюджета:</t>
  </si>
  <si>
    <t xml:space="preserve">         10.Утвердить ведомственную структуру расходов местного бюджета: </t>
  </si>
  <si>
    <t xml:space="preserve">         11.Утвердить перечень главных распорядителей средств местного бюджета  на 2024 и на плановый период 2025-2026 год согласно приложению № 10 к настоящему решению.</t>
  </si>
  <si>
    <t xml:space="preserve">         12.Утвердить перечень муниципальных целевых программ, предусмотренных к финансированию из местного бюджета:</t>
  </si>
  <si>
    <t xml:space="preserve">         13.Утвердить общий объем бюджетных ассигнований на исполнение публичных нормативных обязательств расходов местного бюджета:</t>
  </si>
  <si>
    <t xml:space="preserve">         14. Установить объем бюджетных ассигнований муниципального дорожного фонда  администрации  Орджоникидзевского сельсовета  Орджоникидзевского района  Республики Хакасия:</t>
  </si>
  <si>
    <t xml:space="preserve">         15.Установить, что в ходе исполнения настоящего решения администрация   Орджоникидзевского сельсовета   вправе вносить изменения в бюджетную роспись в случаях, установленных статьей 217 Бюджетного Кодекса Российской Федерации, а так же в соответствии с пунктом 3 статьи 217 Бюджетного Кодекса Российской Федерации, по иным  основаниям, связанным с особенностями исполнения местного бюджета по  использованию остатков средств местного  бюджета,  предусмотренных  пунктом 26, с последующим внесением изменений в настоящее решение:</t>
  </si>
  <si>
    <t xml:space="preserve">         16. Установить, что заключение и оплата муниципальными бюджетными учреждениями и муниципальными органами договоров, исполнение которых осуществляется за счет средств местного бюджета, производиться в пределах утвержденных им лимитов бюджетных обязательств в соответствии с ведомственной, функциональной и экономической классификацией расходов местного бюджета.</t>
  </si>
  <si>
    <t xml:space="preserve">         17. Администрация Орджоникидзевского сельсовета   вправе в ходе исполнения настоящего решения по  представлению распорядителей средств местного  бюджета вносить изменения в ведомственную и функциональную структуры расходов местного бюджета по следующим основаниям:</t>
  </si>
  <si>
    <t xml:space="preserve">         18. Администрация Орджоникидзевского сельсовета  вправе заключать соглашения с Администрацией Орджоникидзевского района о передаче им осуществления части своих полномочий  за счет межбюджетных трансфертов, представляемых из местного бюджета поселения  в  районный  бюджет.</t>
  </si>
  <si>
    <t xml:space="preserve">         19. Установить, что кассовое обслуживание исполнения местного бюджета осуществляется на основании соглашения, заключенного между Администрацией Орджоникидзевского сельсовета Орджоникидзевского района Республики Хакасия и Управлением Федерального казначейства по  Республике  Хакасия.</t>
  </si>
  <si>
    <t xml:space="preserve">         20. В случае если нормативные  правовые акты органов местного самоуправления, устанавливающие бюджетные обязательства, противоречат настоящему решению, применяется настоящее решение.</t>
  </si>
  <si>
    <t xml:space="preserve">         21.Установить с 01 января 2024г., года тарифные ставки специалистам муниципальных  учреждений, работающим и проживающим в сельской местности, с повышающим коэффициентом 1,25.</t>
  </si>
  <si>
    <t xml:space="preserve">         22. Установить, что неиспользованные лимиты бюджетных обязательств  местного бюджета прекращают свое действие 31 декабря 2024 года, соответственно 31 декабря 2025 года, 31 декабря 2026 года. </t>
  </si>
  <si>
    <t xml:space="preserve">         23. Установить, что остатки средств местного бюджета по состоянию на 1 января 2024 года, образовавшиеся в связи с неполным использованием бюджетных ассигнований по средствам, поступившим в 2023 году из районного бюджета, направляются в 2024 году на те же цели в соответствии со статьей 242 Бюджетного Кодекса Российской Федерации. </t>
  </si>
  <si>
    <t xml:space="preserve">         24. Наличие остатков средств районного бюджета по состоянию на 01 января 2024 года, образовавшихся в связи с неполным использованием в 2023 году средств муниципального дорожного фонда, полученных от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направляются на увеличение бюджетных ассигнований муниципального дорожного фонда в очередном финансовом году</t>
  </si>
  <si>
    <t xml:space="preserve">         25. Установить, что органу, осуществляющему функции продавца муниципальной собственности муниципального образования Орджоникидзевский сельсовет, возмещаются фактически произведённые затраты на организацию и проведение приватизации муниципального имущества, утверждённого Прогнозным планом (программой) приватизации муниципального имущества на 2024-2026 годы, но не более суммы, предусмотренной в местном бюджете на эти цели.</t>
  </si>
  <si>
    <t xml:space="preserve">        26. Предоставить право Администрации Орджоникидзевского сельсовета  заключить с Администрацией  Орджоникидзевского района соглашение о мерах по повышению эффективности использования бюджетных средств и увеличению поступлений налоговых и неналоговых доходов местного  бюджета.</t>
  </si>
  <si>
    <t xml:space="preserve">          27. Установить, что в случае взыскания с администрации муниципального образования Орджоникидзевский сельсовет  за счет казны муниципального образования  Орджоникидзевский сельсовет  в соответствии с  судебным актом по искам о возмещении вреда, причиненного незаконными действиями (бездействием) 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финансирование расходов на указанные цели производится администрацией Орджоникидзевского сельсовета за счет средств местного бюджета.</t>
  </si>
  <si>
    <t xml:space="preserve">         28. Установить, что администрация Орджоникидзевского сельсовета вправе предоставлять из  бюджета поселения субсидии иным некоммерческим организациям, не являющимся (государственными) муниципальными учреждениями. Субсидии могут предоставляться в виде регулярных взносов за членство в организациях в случаях и в порядке, установленных нормативными правовыми актами Администрации Орджоникидзевского района</t>
  </si>
  <si>
    <t xml:space="preserve">         29. Настоящее решение вступает в силу с 01 января 2024 года и  подлежит обнародованию  путем размещения на информационном стенде в здании администрации Орджоникидзевского сельсовета и размещению на официальном сайте администрации Орджоникидзевского сельсовета.</t>
  </si>
  <si>
    <t xml:space="preserve">       30.Установить верхний предел муниципального внутреннего долга муниципального образования Орджоникидзевский сельсовет :                                                                                                                                                                  - на 01 января 2024 года в сумме 727 200,00 рублей ;                                                                                                              - на 01 января 2025года в сумме 787 550,00 рублей ;                                                                                                              - на 01 января 2026 года в сумме 912 300,00 рублей.</t>
  </si>
  <si>
    <t xml:space="preserve"> Муниципальная программа «Обустройство контейнерных площадок на территории Орджоникидзевского сельсовета на 2024 год » </t>
  </si>
  <si>
    <t>29 0 01 00000</t>
  </si>
  <si>
    <t xml:space="preserve"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на 2024 год и на плановый период 2025 и 2026 годов
</t>
  </si>
  <si>
    <t>№ 83</t>
  </si>
  <si>
    <t>к  решению  Совета депутатов    Орджоникидзевского сельсовета от  26.12.2023 г, №83</t>
  </si>
  <si>
    <t xml:space="preserve">   На основании статьи 153 Бюджетного Кодекса  Российской Федерации, статьи 14 Федерального закона от 06 октября 2003года №131-ФЗ «Об общих принципах организации местного самоуправления в Российской Федерации», Решения Совета депутатов Орджоникидзевского района № 62-22 от 26.12.2023г и пункта  4 статьи 29  Устава муниципального  образования  Орджоникидзевский сельсовет, Совет депутатов Орджоникидзевского сельсовета Орджоникидзевского района Республики Хакасия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</si>
</sst>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9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sz val="11"/>
      <color indexed="10"/>
      <name val="Times New Roman"/>
      <family val="1"/>
    </font>
    <font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i/>
      <sz val="11"/>
      <color indexed="17"/>
      <name val="Times New Roman"/>
      <family val="1"/>
    </font>
    <font>
      <i/>
      <sz val="10"/>
      <color indexed="17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b/>
      <i/>
      <sz val="11"/>
      <color indexed="4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3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Times New Roman"/>
      <family val="1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b/>
      <i/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0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70" fillId="0" borderId="18" xfId="0" applyFont="1" applyBorder="1" applyAlignment="1">
      <alignment horizontal="center" vertical="center" wrapText="1"/>
    </xf>
    <xf numFmtId="49" fontId="71" fillId="0" borderId="19" xfId="0" applyNumberFormat="1" applyFont="1" applyFill="1" applyBorder="1" applyAlignment="1">
      <alignment horizontal="center" vertical="center" wrapText="1"/>
    </xf>
    <xf numFmtId="49" fontId="72" fillId="0" borderId="19" xfId="0" applyNumberFormat="1" applyFont="1" applyFill="1" applyBorder="1" applyAlignment="1">
      <alignment horizontal="center" vertical="center" wrapText="1"/>
    </xf>
    <xf numFmtId="49" fontId="71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3" fontId="5" fillId="0" borderId="10" xfId="0" applyNumberFormat="1" applyFont="1" applyBorder="1" applyAlignment="1">
      <alignment horizontal="center" vertical="top" wrapText="1"/>
    </xf>
    <xf numFmtId="173" fontId="0" fillId="0" borderId="0" xfId="0" applyNumberFormat="1" applyAlignment="1">
      <alignment horizontal="center"/>
    </xf>
    <xf numFmtId="173" fontId="3" fillId="0" borderId="21" xfId="0" applyNumberFormat="1" applyFont="1" applyBorder="1" applyAlignment="1">
      <alignment horizontal="center" vertical="top" wrapText="1"/>
    </xf>
    <xf numFmtId="173" fontId="3" fillId="0" borderId="10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173" fontId="0" fillId="0" borderId="0" xfId="0" applyNumberFormat="1" applyAlignment="1">
      <alignment horizontal="center" vertical="center"/>
    </xf>
    <xf numFmtId="173" fontId="3" fillId="0" borderId="19" xfId="0" applyNumberFormat="1" applyFont="1" applyBorder="1" applyAlignment="1">
      <alignment horizontal="center" vertical="center" wrapText="1"/>
    </xf>
    <xf numFmtId="173" fontId="0" fillId="0" borderId="19" xfId="0" applyNumberFormat="1" applyBorder="1" applyAlignment="1">
      <alignment horizontal="center" vertical="center"/>
    </xf>
    <xf numFmtId="173" fontId="5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1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top"/>
    </xf>
    <xf numFmtId="0" fontId="74" fillId="0" borderId="0" xfId="0" applyFont="1" applyAlignment="1">
      <alignment horizontal="center" vertical="top"/>
    </xf>
    <xf numFmtId="0" fontId="51" fillId="0" borderId="0" xfId="0" applyFont="1" applyAlignment="1">
      <alignment vertical="top"/>
    </xf>
    <xf numFmtId="0" fontId="51" fillId="0" borderId="0" xfId="0" applyFont="1" applyFill="1" applyAlignment="1">
      <alignment horizontal="right" vertical="top" wrapText="1"/>
    </xf>
    <xf numFmtId="0" fontId="51" fillId="0" borderId="0" xfId="0" applyFont="1" applyFill="1" applyAlignment="1">
      <alignment horizontal="right" vertical="top"/>
    </xf>
    <xf numFmtId="0" fontId="51" fillId="0" borderId="0" xfId="0" applyFont="1" applyFill="1" applyBorder="1" applyAlignment="1">
      <alignment/>
    </xf>
    <xf numFmtId="0" fontId="72" fillId="0" borderId="13" xfId="0" applyFont="1" applyFill="1" applyBorder="1" applyAlignment="1">
      <alignment horizontal="center" vertical="top" wrapText="1"/>
    </xf>
    <xf numFmtId="0" fontId="72" fillId="0" borderId="22" xfId="0" applyFont="1" applyFill="1" applyBorder="1" applyAlignment="1">
      <alignment horizontal="center" vertical="top" wrapText="1"/>
    </xf>
    <xf numFmtId="0" fontId="74" fillId="0" borderId="13" xfId="0" applyFont="1" applyBorder="1" applyAlignment="1">
      <alignment horizontal="center" vertical="center" wrapText="1"/>
    </xf>
    <xf numFmtId="0" fontId="74" fillId="0" borderId="23" xfId="0" applyFont="1" applyBorder="1" applyAlignment="1">
      <alignment horizontal="left"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left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center" vertical="top" wrapText="1"/>
    </xf>
    <xf numFmtId="0" fontId="75" fillId="0" borderId="24" xfId="0" applyFont="1" applyBorder="1" applyAlignment="1">
      <alignment horizontal="left" vertical="center" wrapText="1"/>
    </xf>
    <xf numFmtId="0" fontId="70" fillId="0" borderId="19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left" vertical="center" wrapText="1"/>
    </xf>
    <xf numFmtId="0" fontId="74" fillId="0" borderId="25" xfId="0" applyFont="1" applyBorder="1" applyAlignment="1">
      <alignment horizontal="center" vertical="center" wrapText="1"/>
    </xf>
    <xf numFmtId="0" fontId="74" fillId="0" borderId="26" xfId="0" applyFont="1" applyBorder="1" applyAlignment="1">
      <alignment horizontal="left" vertical="center" wrapText="1"/>
    </xf>
    <xf numFmtId="0" fontId="74" fillId="0" borderId="22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left" vertical="center" wrapText="1"/>
    </xf>
    <xf numFmtId="49" fontId="76" fillId="0" borderId="27" xfId="0" applyNumberFormat="1" applyFont="1" applyBorder="1" applyAlignment="1">
      <alignment horizontal="center" vertical="center"/>
    </xf>
    <xf numFmtId="0" fontId="76" fillId="0" borderId="28" xfId="0" applyFont="1" applyBorder="1" applyAlignment="1">
      <alignment horizontal="left" vertical="center"/>
    </xf>
    <xf numFmtId="0" fontId="51" fillId="0" borderId="0" xfId="0" applyFont="1" applyFill="1" applyAlignment="1">
      <alignment/>
    </xf>
    <xf numFmtId="172" fontId="51" fillId="0" borderId="0" xfId="0" applyNumberFormat="1" applyFont="1" applyFill="1" applyAlignment="1">
      <alignment horizontal="center"/>
    </xf>
    <xf numFmtId="0" fontId="51" fillId="0" borderId="0" xfId="0" applyFont="1" applyAlignment="1">
      <alignment/>
    </xf>
    <xf numFmtId="172" fontId="51" fillId="0" borderId="0" xfId="0" applyNumberFormat="1" applyFont="1" applyFill="1" applyBorder="1" applyAlignment="1">
      <alignment horizontal="center"/>
    </xf>
    <xf numFmtId="0" fontId="51" fillId="0" borderId="0" xfId="0" applyFont="1" applyFill="1" applyAlignment="1">
      <alignment horizontal="center" vertical="center"/>
    </xf>
    <xf numFmtId="4" fontId="72" fillId="0" borderId="19" xfId="0" applyNumberFormat="1" applyFont="1" applyFill="1" applyBorder="1" applyAlignment="1">
      <alignment horizontal="center" wrapText="1"/>
    </xf>
    <xf numFmtId="4" fontId="71" fillId="0" borderId="19" xfId="0" applyNumberFormat="1" applyFont="1" applyFill="1" applyBorder="1" applyAlignment="1">
      <alignment horizontal="center" vertical="top" wrapText="1"/>
    </xf>
    <xf numFmtId="49" fontId="71" fillId="0" borderId="26" xfId="0" applyNumberFormat="1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vertical="top" wrapText="1"/>
    </xf>
    <xf numFmtId="0" fontId="70" fillId="0" borderId="19" xfId="0" applyFont="1" applyFill="1" applyBorder="1" applyAlignment="1">
      <alignment vertical="top" wrapText="1"/>
    </xf>
    <xf numFmtId="4" fontId="72" fillId="0" borderId="19" xfId="0" applyNumberFormat="1" applyFont="1" applyFill="1" applyBorder="1" applyAlignment="1">
      <alignment horizontal="center" vertical="top" wrapText="1"/>
    </xf>
    <xf numFmtId="0" fontId="72" fillId="0" borderId="19" xfId="0" applyFont="1" applyFill="1" applyBorder="1" applyAlignment="1">
      <alignment vertical="top" wrapText="1"/>
    </xf>
    <xf numFmtId="0" fontId="71" fillId="0" borderId="19" xfId="0" applyFont="1" applyFill="1" applyBorder="1" applyAlignment="1">
      <alignment vertical="top" wrapText="1"/>
    </xf>
    <xf numFmtId="0" fontId="60" fillId="0" borderId="19" xfId="0" applyFont="1" applyFill="1" applyBorder="1" applyAlignment="1">
      <alignment wrapText="1"/>
    </xf>
    <xf numFmtId="49" fontId="60" fillId="0" borderId="19" xfId="0" applyNumberFormat="1" applyFont="1" applyFill="1" applyBorder="1" applyAlignment="1">
      <alignment wrapText="1"/>
    </xf>
    <xf numFmtId="49" fontId="74" fillId="0" borderId="19" xfId="0" applyNumberFormat="1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vertical="center" wrapText="1"/>
    </xf>
    <xf numFmtId="49" fontId="70" fillId="0" borderId="19" xfId="0" applyNumberFormat="1" applyFont="1" applyFill="1" applyBorder="1" applyAlignment="1">
      <alignment horizontal="center" vertical="center" wrapText="1"/>
    </xf>
    <xf numFmtId="4" fontId="71" fillId="0" borderId="20" xfId="0" applyNumberFormat="1" applyFont="1" applyFill="1" applyBorder="1" applyAlignment="1">
      <alignment horizontal="center" vertical="top" wrapText="1"/>
    </xf>
    <xf numFmtId="4" fontId="72" fillId="0" borderId="20" xfId="0" applyNumberFormat="1" applyFont="1" applyFill="1" applyBorder="1" applyAlignment="1">
      <alignment horizontal="center" vertical="top" wrapText="1"/>
    </xf>
    <xf numFmtId="49" fontId="72" fillId="0" borderId="26" xfId="0" applyNumberFormat="1" applyFont="1" applyFill="1" applyBorder="1" applyAlignment="1">
      <alignment horizontal="center" vertical="center" wrapText="1"/>
    </xf>
    <xf numFmtId="0" fontId="72" fillId="0" borderId="26" xfId="0" applyFont="1" applyFill="1" applyBorder="1" applyAlignment="1">
      <alignment vertical="top" wrapText="1"/>
    </xf>
    <xf numFmtId="0" fontId="71" fillId="0" borderId="20" xfId="0" applyFont="1" applyFill="1" applyBorder="1" applyAlignment="1">
      <alignment vertical="top" wrapText="1"/>
    </xf>
    <xf numFmtId="0" fontId="72" fillId="0" borderId="0" xfId="0" applyFont="1" applyFill="1" applyAlignment="1">
      <alignment vertical="justify"/>
    </xf>
    <xf numFmtId="4" fontId="51" fillId="0" borderId="0" xfId="0" applyNumberFormat="1" applyFont="1" applyFill="1" applyAlignment="1">
      <alignment horizontal="center"/>
    </xf>
    <xf numFmtId="4" fontId="71" fillId="0" borderId="19" xfId="0" applyNumberFormat="1" applyFont="1" applyFill="1" applyBorder="1" applyAlignment="1">
      <alignment horizontal="center" vertical="center" wrapText="1"/>
    </xf>
    <xf numFmtId="4" fontId="72" fillId="0" borderId="19" xfId="0" applyNumberFormat="1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  <xf numFmtId="49" fontId="51" fillId="0" borderId="0" xfId="0" applyNumberFormat="1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49" fontId="60" fillId="0" borderId="24" xfId="0" applyNumberFormat="1" applyFont="1" applyFill="1" applyBorder="1" applyAlignment="1">
      <alignment horizontal="center" vertical="center"/>
    </xf>
    <xf numFmtId="0" fontId="77" fillId="0" borderId="19" xfId="0" applyFont="1" applyFill="1" applyBorder="1" applyAlignment="1">
      <alignment vertical="top" wrapText="1"/>
    </xf>
    <xf numFmtId="4" fontId="71" fillId="0" borderId="14" xfId="0" applyNumberFormat="1" applyFont="1" applyFill="1" applyBorder="1" applyAlignment="1">
      <alignment horizontal="center" vertical="top" wrapText="1"/>
    </xf>
    <xf numFmtId="49" fontId="71" fillId="0" borderId="18" xfId="0" applyNumberFormat="1" applyFont="1" applyFill="1" applyBorder="1" applyAlignment="1">
      <alignment horizontal="center" vertical="center" wrapText="1"/>
    </xf>
    <xf numFmtId="4" fontId="71" fillId="0" borderId="29" xfId="0" applyNumberFormat="1" applyFont="1" applyFill="1" applyBorder="1" applyAlignment="1">
      <alignment horizontal="center" vertical="top" wrapText="1"/>
    </xf>
    <xf numFmtId="49" fontId="72" fillId="0" borderId="24" xfId="0" applyNumberFormat="1" applyFont="1" applyFill="1" applyBorder="1" applyAlignment="1">
      <alignment horizontal="center" vertical="center" wrapText="1"/>
    </xf>
    <xf numFmtId="49" fontId="72" fillId="0" borderId="22" xfId="0" applyNumberFormat="1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vertical="top" wrapText="1"/>
    </xf>
    <xf numFmtId="4" fontId="72" fillId="0" borderId="30" xfId="0" applyNumberFormat="1" applyFont="1" applyFill="1" applyBorder="1" applyAlignment="1">
      <alignment horizontal="center" vertical="top" wrapText="1"/>
    </xf>
    <xf numFmtId="49" fontId="71" fillId="0" borderId="13" xfId="0" applyNumberFormat="1" applyFont="1" applyFill="1" applyBorder="1" applyAlignment="1">
      <alignment horizontal="center" vertical="center" wrapText="1"/>
    </xf>
    <xf numFmtId="49" fontId="71" fillId="0" borderId="23" xfId="0" applyNumberFormat="1" applyFont="1" applyFill="1" applyBorder="1" applyAlignment="1">
      <alignment horizontal="center" vertical="center" wrapText="1"/>
    </xf>
    <xf numFmtId="0" fontId="74" fillId="0" borderId="23" xfId="0" applyFont="1" applyFill="1" applyBorder="1" applyAlignment="1">
      <alignment vertical="top" wrapText="1"/>
    </xf>
    <xf numFmtId="49" fontId="72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78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173" fontId="11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49" fontId="78" fillId="0" borderId="0" xfId="0" applyNumberFormat="1" applyFont="1" applyFill="1" applyAlignment="1">
      <alignment horizontal="center" vertical="center"/>
    </xf>
    <xf numFmtId="49" fontId="51" fillId="0" borderId="0" xfId="0" applyNumberFormat="1" applyFont="1" applyFill="1" applyAlignment="1">
      <alignment vertical="center" wrapText="1"/>
    </xf>
    <xf numFmtId="0" fontId="78" fillId="0" borderId="0" xfId="0" applyFont="1" applyFill="1" applyAlignment="1">
      <alignment horizontal="right" vertical="center"/>
    </xf>
    <xf numFmtId="0" fontId="3" fillId="0" borderId="19" xfId="0" applyFont="1" applyBorder="1" applyAlignment="1">
      <alignment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12" fillId="0" borderId="20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75" fillId="0" borderId="31" xfId="0" applyFont="1" applyBorder="1" applyAlignment="1">
      <alignment horizontal="left" vertical="center" wrapText="1"/>
    </xf>
    <xf numFmtId="0" fontId="74" fillId="0" borderId="19" xfId="0" applyFont="1" applyFill="1" applyBorder="1" applyAlignment="1">
      <alignment vertical="justify"/>
    </xf>
    <xf numFmtId="0" fontId="72" fillId="0" borderId="19" xfId="0" applyFont="1" applyFill="1" applyBorder="1" applyAlignment="1">
      <alignment vertical="justify"/>
    </xf>
    <xf numFmtId="49" fontId="51" fillId="0" borderId="0" xfId="0" applyNumberFormat="1" applyFont="1" applyFill="1" applyAlignment="1">
      <alignment vertical="top" wrapText="1"/>
    </xf>
    <xf numFmtId="0" fontId="74" fillId="0" borderId="18" xfId="0" applyFont="1" applyFill="1" applyBorder="1" applyAlignment="1">
      <alignment vertical="top" wrapText="1"/>
    </xf>
    <xf numFmtId="4" fontId="72" fillId="0" borderId="32" xfId="0" applyNumberFormat="1" applyFont="1" applyFill="1" applyBorder="1" applyAlignment="1">
      <alignment horizontal="center" vertical="center" wrapText="1"/>
    </xf>
    <xf numFmtId="4" fontId="72" fillId="0" borderId="31" xfId="0" applyNumberFormat="1" applyFont="1" applyFill="1" applyBorder="1" applyAlignment="1">
      <alignment horizontal="center" vertical="center" wrapText="1"/>
    </xf>
    <xf numFmtId="4" fontId="71" fillId="0" borderId="32" xfId="0" applyNumberFormat="1" applyFont="1" applyFill="1" applyBorder="1" applyAlignment="1">
      <alignment horizontal="center" vertical="center" wrapText="1"/>
    </xf>
    <xf numFmtId="4" fontId="71" fillId="0" borderId="33" xfId="0" applyNumberFormat="1" applyFont="1" applyFill="1" applyBorder="1" applyAlignment="1">
      <alignment horizontal="center" vertical="center" wrapText="1"/>
    </xf>
    <xf numFmtId="4" fontId="72" fillId="0" borderId="33" xfId="0" applyNumberFormat="1" applyFont="1" applyFill="1" applyBorder="1" applyAlignment="1">
      <alignment horizontal="center" vertical="center" wrapText="1"/>
    </xf>
    <xf numFmtId="4" fontId="72" fillId="0" borderId="34" xfId="0" applyNumberFormat="1" applyFont="1" applyFill="1" applyBorder="1" applyAlignment="1">
      <alignment horizontal="center" vertical="center" wrapText="1"/>
    </xf>
    <xf numFmtId="4" fontId="71" fillId="0" borderId="35" xfId="0" applyNumberFormat="1" applyFont="1" applyFill="1" applyBorder="1" applyAlignment="1">
      <alignment horizontal="center" vertical="center" wrapText="1"/>
    </xf>
    <xf numFmtId="4" fontId="79" fillId="0" borderId="34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left" vertical="top"/>
    </xf>
    <xf numFmtId="0" fontId="60" fillId="0" borderId="18" xfId="0" applyFont="1" applyFill="1" applyBorder="1" applyAlignment="1">
      <alignment horizontal="left" vertical="top" wrapText="1"/>
    </xf>
    <xf numFmtId="0" fontId="71" fillId="0" borderId="18" xfId="0" applyFont="1" applyFill="1" applyBorder="1" applyAlignment="1">
      <alignment horizontal="left" vertical="top" wrapText="1"/>
    </xf>
    <xf numFmtId="0" fontId="74" fillId="0" borderId="18" xfId="0" applyFont="1" applyFill="1" applyBorder="1" applyAlignment="1">
      <alignment horizontal="left" vertical="top" wrapText="1"/>
    </xf>
    <xf numFmtId="0" fontId="72" fillId="0" borderId="18" xfId="0" applyFont="1" applyFill="1" applyBorder="1" applyAlignment="1">
      <alignment horizontal="left" vertical="top" wrapText="1"/>
    </xf>
    <xf numFmtId="49" fontId="51" fillId="0" borderId="11" xfId="0" applyNumberFormat="1" applyFont="1" applyFill="1" applyBorder="1" applyAlignment="1">
      <alignment horizontal="left" vertical="top" wrapText="1"/>
    </xf>
    <xf numFmtId="49" fontId="60" fillId="0" borderId="18" xfId="0" applyNumberFormat="1" applyFont="1" applyFill="1" applyBorder="1" applyAlignment="1">
      <alignment horizontal="left" vertical="top" wrapText="1"/>
    </xf>
    <xf numFmtId="49" fontId="51" fillId="0" borderId="18" xfId="0" applyNumberFormat="1" applyFont="1" applyFill="1" applyBorder="1" applyAlignment="1">
      <alignment horizontal="left" vertical="top" wrapText="1"/>
    </xf>
    <xf numFmtId="0" fontId="60" fillId="0" borderId="11" xfId="0" applyFont="1" applyFill="1" applyBorder="1" applyAlignment="1">
      <alignment horizontal="left" vertical="top"/>
    </xf>
    <xf numFmtId="0" fontId="78" fillId="0" borderId="0" xfId="0" applyFont="1" applyFill="1" applyAlignment="1">
      <alignment horizontal="left" vertical="top"/>
    </xf>
    <xf numFmtId="0" fontId="72" fillId="0" borderId="36" xfId="0" applyFont="1" applyFill="1" applyBorder="1" applyAlignment="1">
      <alignment horizontal="left" vertical="top"/>
    </xf>
    <xf numFmtId="0" fontId="70" fillId="0" borderId="13" xfId="0" applyFont="1" applyBorder="1" applyAlignment="1">
      <alignment horizontal="center" vertical="center" wrapText="1"/>
    </xf>
    <xf numFmtId="4" fontId="71" fillId="0" borderId="29" xfId="0" applyNumberFormat="1" applyFont="1" applyFill="1" applyBorder="1" applyAlignment="1">
      <alignment horizontal="center" vertical="center" wrapText="1"/>
    </xf>
    <xf numFmtId="49" fontId="74" fillId="0" borderId="18" xfId="0" applyNumberFormat="1" applyFont="1" applyFill="1" applyBorder="1" applyAlignment="1">
      <alignment vertical="top" wrapText="1"/>
    </xf>
    <xf numFmtId="4" fontId="72" fillId="0" borderId="29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72" fillId="0" borderId="19" xfId="0" applyFont="1" applyFill="1" applyBorder="1" applyAlignment="1">
      <alignment horizontal="center" wrapText="1"/>
    </xf>
    <xf numFmtId="0" fontId="72" fillId="0" borderId="19" xfId="0" applyFont="1" applyFill="1" applyBorder="1" applyAlignment="1">
      <alignment wrapText="1"/>
    </xf>
    <xf numFmtId="0" fontId="51" fillId="0" borderId="20" xfId="0" applyFont="1" applyFill="1" applyBorder="1" applyAlignment="1">
      <alignment horizontal="center" wrapText="1"/>
    </xf>
    <xf numFmtId="49" fontId="51" fillId="0" borderId="20" xfId="0" applyNumberFormat="1" applyFont="1" applyFill="1" applyBorder="1" applyAlignment="1">
      <alignment horizontal="center" vertical="center" wrapText="1"/>
    </xf>
    <xf numFmtId="49" fontId="80" fillId="0" borderId="19" xfId="0" applyNumberFormat="1" applyFont="1" applyFill="1" applyBorder="1" applyAlignment="1">
      <alignment horizontal="center" vertical="center" wrapText="1"/>
    </xf>
    <xf numFmtId="49" fontId="78" fillId="0" borderId="19" xfId="0" applyNumberFormat="1" applyFont="1" applyFill="1" applyBorder="1" applyAlignment="1">
      <alignment horizontal="center" vertical="center" wrapText="1"/>
    </xf>
    <xf numFmtId="4" fontId="71" fillId="0" borderId="14" xfId="0" applyNumberFormat="1" applyFont="1" applyFill="1" applyBorder="1" applyAlignment="1">
      <alignment horizontal="center" vertical="center" wrapText="1"/>
    </xf>
    <xf numFmtId="49" fontId="77" fillId="0" borderId="19" xfId="0" applyNumberFormat="1" applyFont="1" applyFill="1" applyBorder="1" applyAlignment="1">
      <alignment horizontal="center" vertical="center" wrapText="1"/>
    </xf>
    <xf numFmtId="49" fontId="51" fillId="0" borderId="22" xfId="0" applyNumberFormat="1" applyFont="1" applyFill="1" applyBorder="1" applyAlignment="1">
      <alignment horizontal="left" vertical="top" wrapText="1"/>
    </xf>
    <xf numFmtId="4" fontId="72" fillId="0" borderId="12" xfId="0" applyNumberFormat="1" applyFont="1" applyFill="1" applyBorder="1" applyAlignment="1">
      <alignment horizontal="center" vertical="center" wrapText="1"/>
    </xf>
    <xf numFmtId="49" fontId="72" fillId="0" borderId="23" xfId="0" applyNumberFormat="1" applyFont="1" applyFill="1" applyBorder="1" applyAlignment="1">
      <alignment horizontal="center" vertical="center" wrapText="1"/>
    </xf>
    <xf numFmtId="49" fontId="72" fillId="0" borderId="20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wrapText="1"/>
    </xf>
    <xf numFmtId="0" fontId="75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wrapText="1"/>
    </xf>
    <xf numFmtId="0" fontId="72" fillId="0" borderId="18" xfId="0" applyFont="1" applyFill="1" applyBorder="1" applyAlignment="1">
      <alignment horizontal="center" vertical="top" wrapText="1"/>
    </xf>
    <xf numFmtId="0" fontId="75" fillId="0" borderId="18" xfId="0" applyFont="1" applyBorder="1" applyAlignment="1">
      <alignment horizontal="center" vertical="top" wrapText="1"/>
    </xf>
    <xf numFmtId="49" fontId="76" fillId="0" borderId="11" xfId="0" applyNumberFormat="1" applyFont="1" applyBorder="1" applyAlignment="1">
      <alignment horizontal="center" vertical="center"/>
    </xf>
    <xf numFmtId="0" fontId="76" fillId="0" borderId="24" xfId="0" applyFont="1" applyBorder="1" applyAlignment="1">
      <alignment horizontal="left" vertical="center"/>
    </xf>
    <xf numFmtId="0" fontId="78" fillId="0" borderId="0" xfId="0" applyFont="1" applyFill="1" applyAlignment="1">
      <alignment/>
    </xf>
    <xf numFmtId="49" fontId="51" fillId="0" borderId="19" xfId="0" applyNumberFormat="1" applyFont="1" applyFill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top" wrapText="1"/>
    </xf>
    <xf numFmtId="0" fontId="81" fillId="0" borderId="19" xfId="0" applyFont="1" applyFill="1" applyBorder="1" applyAlignment="1">
      <alignment vertical="top" wrapText="1"/>
    </xf>
    <xf numFmtId="49" fontId="60" fillId="0" borderId="19" xfId="0" applyNumberFormat="1" applyFont="1" applyFill="1" applyBorder="1" applyAlignment="1">
      <alignment horizontal="left" vertical="center" wrapText="1"/>
    </xf>
    <xf numFmtId="0" fontId="74" fillId="0" borderId="18" xfId="53" applyFont="1" applyFill="1" applyBorder="1" applyAlignment="1">
      <alignment horizontal="left" vertical="top" wrapText="1"/>
      <protection/>
    </xf>
    <xf numFmtId="173" fontId="82" fillId="0" borderId="29" xfId="0" applyNumberFormat="1" applyFont="1" applyBorder="1" applyAlignment="1">
      <alignment horizontal="center" vertical="center"/>
    </xf>
    <xf numFmtId="173" fontId="83" fillId="0" borderId="29" xfId="0" applyNumberFormat="1" applyFont="1" applyBorder="1" applyAlignment="1">
      <alignment horizontal="center" vertical="center"/>
    </xf>
    <xf numFmtId="173" fontId="51" fillId="0" borderId="29" xfId="0" applyNumberFormat="1" applyFont="1" applyBorder="1" applyAlignment="1">
      <alignment horizontal="center" vertical="center"/>
    </xf>
    <xf numFmtId="173" fontId="82" fillId="0" borderId="19" xfId="0" applyNumberFormat="1" applyFont="1" applyBorder="1" applyAlignment="1">
      <alignment horizontal="center" vertical="center"/>
    </xf>
    <xf numFmtId="173" fontId="83" fillId="0" borderId="19" xfId="0" applyNumberFormat="1" applyFont="1" applyBorder="1" applyAlignment="1">
      <alignment horizontal="center" vertical="center"/>
    </xf>
    <xf numFmtId="173" fontId="51" fillId="0" borderId="19" xfId="0" applyNumberFormat="1" applyFont="1" applyBorder="1" applyAlignment="1">
      <alignment horizontal="center" vertical="center"/>
    </xf>
    <xf numFmtId="173" fontId="84" fillId="0" borderId="19" xfId="0" applyNumberFormat="1" applyFont="1" applyBorder="1" applyAlignment="1">
      <alignment horizontal="center" vertical="center"/>
    </xf>
    <xf numFmtId="173" fontId="84" fillId="0" borderId="29" xfId="0" applyNumberFormat="1" applyFont="1" applyBorder="1" applyAlignment="1">
      <alignment horizontal="center" vertical="center"/>
    </xf>
    <xf numFmtId="173" fontId="76" fillId="0" borderId="24" xfId="0" applyNumberFormat="1" applyFont="1" applyBorder="1" applyAlignment="1">
      <alignment horizontal="center" vertical="center"/>
    </xf>
    <xf numFmtId="173" fontId="76" fillId="0" borderId="12" xfId="0" applyNumberFormat="1" applyFont="1" applyBorder="1" applyAlignment="1">
      <alignment horizontal="center" vertical="center"/>
    </xf>
    <xf numFmtId="173" fontId="83" fillId="0" borderId="19" xfId="0" applyNumberFormat="1" applyFont="1" applyFill="1" applyBorder="1" applyAlignment="1">
      <alignment horizontal="center" vertical="center"/>
    </xf>
    <xf numFmtId="49" fontId="60" fillId="0" borderId="19" xfId="0" applyNumberFormat="1" applyFont="1" applyFill="1" applyBorder="1" applyAlignment="1">
      <alignment horizontal="center" vertical="center" wrapText="1"/>
    </xf>
    <xf numFmtId="49" fontId="74" fillId="0" borderId="19" xfId="0" applyNumberFormat="1" applyFont="1" applyFill="1" applyBorder="1" applyAlignment="1">
      <alignment horizontal="left" vertical="center" wrapText="1"/>
    </xf>
    <xf numFmtId="0" fontId="74" fillId="0" borderId="19" xfId="0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horizontal="center" vertical="top" wrapText="1"/>
    </xf>
    <xf numFmtId="49" fontId="70" fillId="0" borderId="19" xfId="0" applyNumberFormat="1" applyFont="1" applyFill="1" applyBorder="1" applyAlignment="1">
      <alignment horizontal="left" vertical="center" wrapText="1"/>
    </xf>
    <xf numFmtId="0" fontId="70" fillId="0" borderId="19" xfId="0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horizontal="center" vertical="top" wrapText="1"/>
    </xf>
    <xf numFmtId="49" fontId="51" fillId="0" borderId="19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top"/>
    </xf>
    <xf numFmtId="0" fontId="70" fillId="0" borderId="0" xfId="0" applyFont="1" applyAlignment="1">
      <alignment vertical="top"/>
    </xf>
    <xf numFmtId="0" fontId="70" fillId="0" borderId="0" xfId="0" applyFont="1" applyAlignment="1">
      <alignment horizontal="left" vertical="top" wrapText="1"/>
    </xf>
    <xf numFmtId="4" fontId="51" fillId="0" borderId="0" xfId="0" applyNumberFormat="1" applyFont="1" applyFill="1" applyAlignment="1">
      <alignment/>
    </xf>
    <xf numFmtId="4" fontId="51" fillId="0" borderId="0" xfId="0" applyNumberFormat="1" applyFont="1" applyFill="1" applyAlignment="1">
      <alignment vertical="center" wrapText="1"/>
    </xf>
    <xf numFmtId="173" fontId="5" fillId="0" borderId="19" xfId="0" applyNumberFormat="1" applyFont="1" applyBorder="1" applyAlignment="1">
      <alignment horizontal="center" vertical="top" wrapText="1"/>
    </xf>
    <xf numFmtId="0" fontId="75" fillId="0" borderId="22" xfId="0" applyFont="1" applyBorder="1" applyAlignment="1">
      <alignment horizontal="center" vertical="center" wrapText="1"/>
    </xf>
    <xf numFmtId="0" fontId="85" fillId="0" borderId="19" xfId="0" applyFont="1" applyFill="1" applyBorder="1" applyAlignment="1">
      <alignment vertical="top" wrapText="1"/>
    </xf>
    <xf numFmtId="0" fontId="86" fillId="0" borderId="19" xfId="0" applyFont="1" applyFill="1" applyBorder="1" applyAlignment="1">
      <alignment wrapText="1"/>
    </xf>
    <xf numFmtId="0" fontId="87" fillId="0" borderId="19" xfId="0" applyFont="1" applyFill="1" applyBorder="1" applyAlignment="1">
      <alignment vertical="top" wrapText="1"/>
    </xf>
    <xf numFmtId="49" fontId="87" fillId="0" borderId="19" xfId="0" applyNumberFormat="1" applyFont="1" applyFill="1" applyBorder="1" applyAlignment="1">
      <alignment vertical="top" wrapText="1"/>
    </xf>
    <xf numFmtId="49" fontId="86" fillId="0" borderId="19" xfId="0" applyNumberFormat="1" applyFont="1" applyFill="1" applyBorder="1" applyAlignment="1">
      <alignment wrapText="1"/>
    </xf>
    <xf numFmtId="49" fontId="86" fillId="0" borderId="19" xfId="0" applyNumberFormat="1" applyFont="1" applyFill="1" applyBorder="1" applyAlignment="1">
      <alignment horizontal="left" vertical="center" wrapText="1"/>
    </xf>
    <xf numFmtId="0" fontId="86" fillId="0" borderId="13" xfId="0" applyFont="1" applyFill="1" applyBorder="1" applyAlignment="1">
      <alignment horizontal="left" vertical="top" wrapText="1"/>
    </xf>
    <xf numFmtId="0" fontId="87" fillId="0" borderId="13" xfId="0" applyFont="1" applyFill="1" applyBorder="1" applyAlignment="1">
      <alignment horizontal="left" vertical="top" wrapText="1"/>
    </xf>
    <xf numFmtId="0" fontId="85" fillId="0" borderId="13" xfId="0" applyFont="1" applyFill="1" applyBorder="1" applyAlignment="1">
      <alignment horizontal="left" vertical="top" wrapText="1"/>
    </xf>
    <xf numFmtId="49" fontId="86" fillId="0" borderId="13" xfId="0" applyNumberFormat="1" applyFont="1" applyFill="1" applyBorder="1" applyAlignment="1">
      <alignment horizontal="left" vertical="top" wrapText="1"/>
    </xf>
    <xf numFmtId="49" fontId="86" fillId="0" borderId="25" xfId="0" applyNumberFormat="1" applyFont="1" applyFill="1" applyBorder="1" applyAlignment="1">
      <alignment horizontal="left" vertical="top" wrapText="1"/>
    </xf>
    <xf numFmtId="0" fontId="60" fillId="0" borderId="19" xfId="0" applyFont="1" applyFill="1" applyBorder="1" applyAlignment="1">
      <alignment vertical="center" wrapText="1"/>
    </xf>
    <xf numFmtId="0" fontId="72" fillId="0" borderId="22" xfId="0" applyFont="1" applyFill="1" applyBorder="1" applyAlignment="1">
      <alignment horizontal="left" vertical="top" wrapText="1"/>
    </xf>
    <xf numFmtId="0" fontId="72" fillId="0" borderId="20" xfId="0" applyFont="1" applyFill="1" applyBorder="1" applyAlignment="1">
      <alignment horizontal="center" vertical="center" wrapText="1"/>
    </xf>
    <xf numFmtId="49" fontId="72" fillId="0" borderId="23" xfId="0" applyNumberFormat="1" applyFont="1" applyFill="1" applyBorder="1" applyAlignment="1">
      <alignment horizontal="center" vertical="center" wrapText="1"/>
    </xf>
    <xf numFmtId="49" fontId="72" fillId="0" borderId="20" xfId="0" applyNumberFormat="1" applyFont="1" applyFill="1" applyBorder="1" applyAlignment="1">
      <alignment horizontal="center" vertical="center" wrapText="1"/>
    </xf>
    <xf numFmtId="49" fontId="72" fillId="0" borderId="19" xfId="0" applyNumberFormat="1" applyFont="1" applyFill="1" applyBorder="1" applyAlignment="1">
      <alignment horizontal="center" vertical="center" wrapText="1"/>
    </xf>
    <xf numFmtId="4" fontId="72" fillId="0" borderId="23" xfId="0" applyNumberFormat="1" applyFont="1" applyFill="1" applyBorder="1" applyAlignment="1">
      <alignment horizontal="center" vertical="center" wrapText="1"/>
    </xf>
    <xf numFmtId="4" fontId="72" fillId="0" borderId="14" xfId="0" applyNumberFormat="1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vertical="center" wrapText="1"/>
    </xf>
    <xf numFmtId="0" fontId="51" fillId="0" borderId="19" xfId="0" applyFont="1" applyFill="1" applyBorder="1" applyAlignment="1">
      <alignment horizontal="center" wrapText="1"/>
    </xf>
    <xf numFmtId="0" fontId="77" fillId="0" borderId="19" xfId="0" applyFont="1" applyFill="1" applyBorder="1" applyAlignment="1">
      <alignment horizontal="center" vertical="top" wrapText="1"/>
    </xf>
    <xf numFmtId="49" fontId="51" fillId="0" borderId="20" xfId="0" applyNumberFormat="1" applyFont="1" applyFill="1" applyBorder="1" applyAlignment="1">
      <alignment horizontal="center" wrapText="1"/>
    </xf>
    <xf numFmtId="49" fontId="87" fillId="0" borderId="13" xfId="0" applyNumberFormat="1" applyFont="1" applyFill="1" applyBorder="1" applyAlignment="1">
      <alignment vertical="top" wrapText="1"/>
    </xf>
    <xf numFmtId="0" fontId="72" fillId="0" borderId="18" xfId="0" applyFont="1" applyFill="1" applyBorder="1" applyAlignment="1">
      <alignment horizontal="left" vertical="top"/>
    </xf>
    <xf numFmtId="4" fontId="71" fillId="0" borderId="20" xfId="0" applyNumberFormat="1" applyFont="1" applyFill="1" applyBorder="1" applyAlignment="1">
      <alignment horizontal="center" vertical="center" wrapText="1"/>
    </xf>
    <xf numFmtId="4" fontId="71" fillId="0" borderId="30" xfId="0" applyNumberFormat="1" applyFont="1" applyFill="1" applyBorder="1" applyAlignment="1">
      <alignment horizontal="center" vertical="center" wrapText="1"/>
    </xf>
    <xf numFmtId="0" fontId="87" fillId="0" borderId="25" xfId="0" applyFont="1" applyFill="1" applyBorder="1" applyAlignment="1">
      <alignment horizontal="left" vertical="top" wrapText="1"/>
    </xf>
    <xf numFmtId="4" fontId="71" fillId="0" borderId="26" xfId="0" applyNumberFormat="1" applyFont="1" applyFill="1" applyBorder="1" applyAlignment="1">
      <alignment horizontal="center" vertical="center" wrapText="1"/>
    </xf>
    <xf numFmtId="4" fontId="71" fillId="0" borderId="37" xfId="0" applyNumberFormat="1" applyFont="1" applyFill="1" applyBorder="1" applyAlignment="1">
      <alignment horizontal="center" vertical="center" wrapText="1"/>
    </xf>
    <xf numFmtId="4" fontId="71" fillId="0" borderId="23" xfId="0" applyNumberFormat="1" applyFont="1" applyFill="1" applyBorder="1" applyAlignment="1">
      <alignment horizontal="center" vertical="center" wrapText="1"/>
    </xf>
    <xf numFmtId="4" fontId="72" fillId="0" borderId="24" xfId="0" applyNumberFormat="1" applyFont="1" applyFill="1" applyBorder="1" applyAlignment="1">
      <alignment horizontal="center" vertical="center" wrapText="1"/>
    </xf>
    <xf numFmtId="4" fontId="72" fillId="0" borderId="20" xfId="0" applyNumberFormat="1" applyFont="1" applyFill="1" applyBorder="1" applyAlignment="1">
      <alignment horizontal="center" vertical="center" wrapText="1"/>
    </xf>
    <xf numFmtId="4" fontId="72" fillId="0" borderId="30" xfId="0" applyNumberFormat="1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vertical="top" wrapText="1"/>
    </xf>
    <xf numFmtId="0" fontId="85" fillId="0" borderId="25" xfId="0" applyFont="1" applyFill="1" applyBorder="1" applyAlignment="1">
      <alignment horizontal="left" vertical="top" wrapText="1"/>
    </xf>
    <xf numFmtId="0" fontId="60" fillId="0" borderId="27" xfId="0" applyFont="1" applyFill="1" applyBorder="1" applyAlignment="1">
      <alignment horizontal="left" vertical="top"/>
    </xf>
    <xf numFmtId="0" fontId="60" fillId="0" borderId="28" xfId="0" applyFont="1" applyFill="1" applyBorder="1" applyAlignment="1">
      <alignment horizontal="center" vertical="center"/>
    </xf>
    <xf numFmtId="49" fontId="60" fillId="0" borderId="28" xfId="0" applyNumberFormat="1" applyFont="1" applyFill="1" applyBorder="1" applyAlignment="1">
      <alignment horizontal="center" vertical="center"/>
    </xf>
    <xf numFmtId="4" fontId="79" fillId="0" borderId="28" xfId="0" applyNumberFormat="1" applyFont="1" applyFill="1" applyBorder="1" applyAlignment="1">
      <alignment horizontal="center" vertical="center"/>
    </xf>
    <xf numFmtId="0" fontId="75" fillId="0" borderId="2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justify" vertical="center" wrapText="1"/>
    </xf>
    <xf numFmtId="0" fontId="71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justify" vertical="center" wrapText="1"/>
    </xf>
    <xf numFmtId="0" fontId="70" fillId="0" borderId="18" xfId="0" applyFont="1" applyBorder="1" applyAlignment="1">
      <alignment horizontal="center" vertical="center"/>
    </xf>
    <xf numFmtId="4" fontId="51" fillId="0" borderId="0" xfId="0" applyNumberFormat="1" applyFont="1" applyFill="1" applyAlignment="1">
      <alignment horizontal="right" vertical="top"/>
    </xf>
    <xf numFmtId="4" fontId="51" fillId="0" borderId="0" xfId="0" applyNumberFormat="1" applyFont="1" applyAlignment="1">
      <alignment horizontal="center" vertical="center"/>
    </xf>
    <xf numFmtId="4" fontId="82" fillId="0" borderId="14" xfId="0" applyNumberFormat="1" applyFont="1" applyBorder="1" applyAlignment="1">
      <alignment horizontal="center" vertical="center"/>
    </xf>
    <xf numFmtId="4" fontId="82" fillId="0" borderId="29" xfId="0" applyNumberFormat="1" applyFont="1" applyBorder="1" applyAlignment="1">
      <alignment horizontal="center" vertical="center"/>
    </xf>
    <xf numFmtId="4" fontId="83" fillId="0" borderId="29" xfId="0" applyNumberFormat="1" applyFont="1" applyBorder="1" applyAlignment="1">
      <alignment horizontal="center" vertical="center"/>
    </xf>
    <xf numFmtId="4" fontId="83" fillId="0" borderId="12" xfId="0" applyNumberFormat="1" applyFont="1" applyBorder="1" applyAlignment="1">
      <alignment horizontal="center" vertical="center"/>
    </xf>
    <xf numFmtId="4" fontId="51" fillId="0" borderId="29" xfId="0" applyNumberFormat="1" applyFont="1" applyBorder="1" applyAlignment="1">
      <alignment horizontal="center" vertical="center"/>
    </xf>
    <xf numFmtId="4" fontId="83" fillId="0" borderId="37" xfId="0" applyNumberFormat="1" applyFont="1" applyBorder="1" applyAlignment="1">
      <alignment horizontal="center" vertical="center"/>
    </xf>
    <xf numFmtId="4" fontId="84" fillId="0" borderId="12" xfId="0" applyNumberFormat="1" applyFont="1" applyBorder="1" applyAlignment="1">
      <alignment horizontal="center" vertical="center"/>
    </xf>
    <xf numFmtId="4" fontId="82" fillId="0" borderId="37" xfId="0" applyNumberFormat="1" applyFont="1" applyBorder="1" applyAlignment="1">
      <alignment horizontal="center" vertical="center"/>
    </xf>
    <xf numFmtId="4" fontId="82" fillId="0" borderId="30" xfId="0" applyNumberFormat="1" applyFont="1" applyBorder="1" applyAlignment="1">
      <alignment horizontal="center" vertical="center"/>
    </xf>
    <xf numFmtId="4" fontId="14" fillId="0" borderId="29" xfId="0" applyNumberFormat="1" applyFont="1" applyBorder="1" applyAlignment="1">
      <alignment horizontal="center" vertical="center"/>
    </xf>
    <xf numFmtId="4" fontId="18" fillId="0" borderId="29" xfId="0" applyNumberFormat="1" applyFont="1" applyBorder="1" applyAlignment="1">
      <alignment horizontal="center" vertical="center"/>
    </xf>
    <xf numFmtId="4" fontId="83" fillId="0" borderId="12" xfId="0" applyNumberFormat="1" applyFont="1" applyFill="1" applyBorder="1" applyAlignment="1">
      <alignment horizontal="center" vertical="center"/>
    </xf>
    <xf numFmtId="4" fontId="83" fillId="0" borderId="30" xfId="0" applyNumberFormat="1" applyFont="1" applyBorder="1" applyAlignment="1">
      <alignment horizontal="center" vertical="center"/>
    </xf>
    <xf numFmtId="4" fontId="83" fillId="0" borderId="14" xfId="0" applyNumberFormat="1" applyFont="1" applyBorder="1" applyAlignment="1">
      <alignment horizontal="center" vertical="center"/>
    </xf>
    <xf numFmtId="4" fontId="88" fillId="0" borderId="14" xfId="0" applyNumberFormat="1" applyFont="1" applyBorder="1" applyAlignment="1">
      <alignment horizontal="center" vertical="center"/>
    </xf>
    <xf numFmtId="4" fontId="88" fillId="0" borderId="29" xfId="0" applyNumberFormat="1" applyFont="1" applyBorder="1" applyAlignment="1">
      <alignment horizontal="center" vertical="center"/>
    </xf>
    <xf numFmtId="4" fontId="76" fillId="0" borderId="38" xfId="0" applyNumberFormat="1" applyFont="1" applyBorder="1" applyAlignment="1">
      <alignment horizontal="center" vertical="center"/>
    </xf>
    <xf numFmtId="4" fontId="0" fillId="0" borderId="0" xfId="0" applyNumberFormat="1" applyFill="1" applyAlignment="1">
      <alignment horizontal="left" vertical="center"/>
    </xf>
    <xf numFmtId="4" fontId="83" fillId="0" borderId="19" xfId="0" applyNumberFormat="1" applyFont="1" applyBorder="1" applyAlignment="1">
      <alignment horizontal="center" vertical="center"/>
    </xf>
    <xf numFmtId="49" fontId="72" fillId="0" borderId="19" xfId="0" applyNumberFormat="1" applyFont="1" applyFill="1" applyBorder="1" applyAlignment="1">
      <alignment horizontal="center" vertical="center" wrapText="1"/>
    </xf>
    <xf numFmtId="4" fontId="72" fillId="0" borderId="30" xfId="0" applyNumberFormat="1" applyFont="1" applyFill="1" applyBorder="1" applyAlignment="1">
      <alignment horizontal="center" vertical="top" wrapText="1"/>
    </xf>
    <xf numFmtId="49" fontId="72" fillId="0" borderId="20" xfId="0" applyNumberFormat="1" applyFont="1" applyFill="1" applyBorder="1" applyAlignment="1">
      <alignment horizontal="center" vertical="center" wrapText="1"/>
    </xf>
    <xf numFmtId="49" fontId="72" fillId="0" borderId="19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horizontal="left" vertical="top" wrapText="1"/>
    </xf>
    <xf numFmtId="0" fontId="70" fillId="0" borderId="0" xfId="0" applyFont="1" applyAlignment="1">
      <alignment horizontal="center" vertical="top" wrapText="1"/>
    </xf>
    <xf numFmtId="0" fontId="70" fillId="0" borderId="0" xfId="0" applyFont="1" applyAlignment="1">
      <alignment horizontal="left" vertical="center" wrapText="1"/>
    </xf>
    <xf numFmtId="0" fontId="70" fillId="0" borderId="0" xfId="0" applyFont="1" applyAlignment="1">
      <alignment vertical="top" wrapText="1"/>
    </xf>
    <xf numFmtId="49" fontId="70" fillId="0" borderId="0" xfId="0" applyNumberFormat="1" applyFont="1" applyAlignment="1">
      <alignment horizontal="left" vertical="top" wrapText="1"/>
    </xf>
    <xf numFmtId="0" fontId="70" fillId="0" borderId="0" xfId="0" applyNumberFormat="1" applyFont="1" applyAlignment="1">
      <alignment vertical="top" wrapText="1"/>
    </xf>
    <xf numFmtId="0" fontId="70" fillId="0" borderId="0" xfId="0" applyNumberFormat="1" applyFont="1" applyAlignment="1">
      <alignment horizontal="left" vertical="top" wrapText="1"/>
    </xf>
    <xf numFmtId="49" fontId="70" fillId="0" borderId="0" xfId="0" applyNumberFormat="1" applyFont="1" applyAlignment="1">
      <alignment vertical="top" wrapText="1"/>
    </xf>
    <xf numFmtId="0" fontId="70" fillId="0" borderId="0" xfId="0" applyFont="1" applyAlignment="1">
      <alignment horizontal="center" vertical="top"/>
    </xf>
    <xf numFmtId="0" fontId="70" fillId="0" borderId="0" xfId="0" applyFont="1" applyAlignment="1">
      <alignment horizontal="left" vertical="top"/>
    </xf>
    <xf numFmtId="0" fontId="70" fillId="33" borderId="0" xfId="0" applyFont="1" applyFill="1" applyAlignment="1">
      <alignment horizontal="center" vertical="top"/>
    </xf>
    <xf numFmtId="0" fontId="70" fillId="33" borderId="0" xfId="0" applyFont="1" applyFill="1" applyAlignment="1">
      <alignment horizontal="left" vertical="top"/>
    </xf>
    <xf numFmtId="0" fontId="70" fillId="0" borderId="0" xfId="0" applyFont="1" applyAlignment="1">
      <alignment vertical="top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3" fillId="0" borderId="3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justify" vertical="top" wrapText="1"/>
    </xf>
    <xf numFmtId="49" fontId="89" fillId="0" borderId="0" xfId="0" applyNumberFormat="1" applyFont="1" applyAlignment="1">
      <alignment horizontal="left" vertical="center" wrapText="1"/>
    </xf>
    <xf numFmtId="0" fontId="72" fillId="0" borderId="23" xfId="0" applyFont="1" applyFill="1" applyBorder="1" applyAlignment="1">
      <alignment vertical="center" wrapText="1"/>
    </xf>
    <xf numFmtId="0" fontId="72" fillId="0" borderId="20" xfId="0" applyFont="1" applyFill="1" applyBorder="1" applyAlignment="1">
      <alignment vertical="center" wrapText="1"/>
    </xf>
    <xf numFmtId="4" fontId="72" fillId="0" borderId="14" xfId="0" applyNumberFormat="1" applyFont="1" applyFill="1" applyBorder="1" applyAlignment="1">
      <alignment horizontal="center" vertical="top" wrapText="1"/>
    </xf>
    <xf numFmtId="4" fontId="72" fillId="0" borderId="30" xfId="0" applyNumberFormat="1" applyFont="1" applyFill="1" applyBorder="1" applyAlignment="1">
      <alignment horizontal="center" vertical="top" wrapText="1"/>
    </xf>
    <xf numFmtId="49" fontId="76" fillId="0" borderId="0" xfId="0" applyNumberFormat="1" applyFont="1" applyAlignment="1">
      <alignment horizontal="center" vertical="center" wrapText="1"/>
    </xf>
    <xf numFmtId="49" fontId="76" fillId="0" borderId="0" xfId="0" applyNumberFormat="1" applyFont="1" applyBorder="1" applyAlignment="1">
      <alignment horizontal="center" vertical="center" wrapText="1"/>
    </xf>
    <xf numFmtId="0" fontId="72" fillId="0" borderId="19" xfId="0" applyFont="1" applyFill="1" applyBorder="1" applyAlignment="1">
      <alignment vertical="center" wrapText="1"/>
    </xf>
    <xf numFmtId="172" fontId="72" fillId="0" borderId="23" xfId="0" applyNumberFormat="1" applyFont="1" applyFill="1" applyBorder="1" applyAlignment="1">
      <alignment horizontal="center" vertical="top" wrapText="1"/>
    </xf>
    <xf numFmtId="172" fontId="72" fillId="0" borderId="19" xfId="0" applyNumberFormat="1" applyFont="1" applyFill="1" applyBorder="1" applyAlignment="1">
      <alignment horizontal="center" vertical="top" wrapText="1"/>
    </xf>
    <xf numFmtId="172" fontId="72" fillId="0" borderId="14" xfId="0" applyNumberFormat="1" applyFont="1" applyFill="1" applyBorder="1" applyAlignment="1">
      <alignment horizontal="center" vertical="top" wrapText="1"/>
    </xf>
    <xf numFmtId="172" fontId="72" fillId="0" borderId="29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49" fontId="60" fillId="0" borderId="0" xfId="0" applyNumberFormat="1" applyFont="1" applyFill="1" applyAlignment="1">
      <alignment horizontal="center" wrapText="1"/>
    </xf>
    <xf numFmtId="49" fontId="89" fillId="0" borderId="0" xfId="0" applyNumberFormat="1" applyFont="1" applyFill="1" applyAlignment="1">
      <alignment horizontal="left" vertical="center" wrapText="1"/>
    </xf>
    <xf numFmtId="0" fontId="51" fillId="0" borderId="0" xfId="0" applyFont="1" applyFill="1" applyAlignment="1">
      <alignment horizontal="left" wrapText="1"/>
    </xf>
    <xf numFmtId="49" fontId="51" fillId="0" borderId="0" xfId="0" applyNumberFormat="1" applyFont="1" applyFill="1" applyAlignment="1">
      <alignment horizontal="left" vertical="center" wrapText="1"/>
    </xf>
    <xf numFmtId="0" fontId="6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60" fillId="0" borderId="0" xfId="0" applyFont="1" applyFill="1" applyAlignment="1">
      <alignment horizontal="center" vertical="center"/>
    </xf>
    <xf numFmtId="0" fontId="72" fillId="0" borderId="13" xfId="0" applyFont="1" applyFill="1" applyBorder="1" applyAlignment="1">
      <alignment horizontal="left" vertical="top" wrapText="1"/>
    </xf>
    <xf numFmtId="0" fontId="72" fillId="0" borderId="22" xfId="0" applyFont="1" applyFill="1" applyBorder="1" applyAlignment="1">
      <alignment horizontal="left" vertical="top" wrapText="1"/>
    </xf>
    <xf numFmtId="0" fontId="72" fillId="0" borderId="23" xfId="0" applyFont="1" applyFill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center" vertical="center" wrapText="1"/>
    </xf>
    <xf numFmtId="49" fontId="72" fillId="0" borderId="23" xfId="0" applyNumberFormat="1" applyFont="1" applyFill="1" applyBorder="1" applyAlignment="1">
      <alignment horizontal="center" vertical="center" wrapText="1"/>
    </xf>
    <xf numFmtId="49" fontId="72" fillId="0" borderId="20" xfId="0" applyNumberFormat="1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left" vertical="center" wrapText="1"/>
    </xf>
    <xf numFmtId="0" fontId="72" fillId="0" borderId="18" xfId="0" applyFont="1" applyFill="1" applyBorder="1" applyAlignment="1">
      <alignment horizontal="left" vertical="center" wrapText="1"/>
    </xf>
    <xf numFmtId="0" fontId="72" fillId="0" borderId="19" xfId="0" applyFont="1" applyFill="1" applyBorder="1" applyAlignment="1">
      <alignment horizontal="center" vertical="center" wrapText="1"/>
    </xf>
    <xf numFmtId="49" fontId="72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0" fillId="0" borderId="0" xfId="0" applyFont="1" applyAlignment="1">
      <alignment horizontal="justify" vertical="top" wrapText="1"/>
    </xf>
    <xf numFmtId="0" fontId="70" fillId="0" borderId="0" xfId="0" applyFont="1" applyAlignment="1">
      <alignment horizontal="justify" wrapText="1"/>
    </xf>
    <xf numFmtId="0" fontId="70" fillId="0" borderId="0" xfId="0" applyNumberFormat="1" applyFont="1" applyAlignment="1">
      <alignment horizontal="justify" vertical="top" wrapText="1"/>
    </xf>
    <xf numFmtId="0" fontId="70" fillId="0" borderId="0" xfId="0" applyNumberFormat="1" applyFont="1" applyAlignment="1">
      <alignment horizontal="justify" vertical="center" wrapText="1"/>
    </xf>
    <xf numFmtId="49" fontId="70" fillId="0" borderId="0" xfId="0" applyNumberFormat="1" applyFont="1" applyAlignment="1">
      <alignment horizontal="justify" vertical="top" wrapText="1"/>
    </xf>
    <xf numFmtId="0" fontId="70" fillId="0" borderId="0" xfId="0" applyFont="1" applyAlignment="1">
      <alignment horizontal="justify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view="pageBreakPreview" zoomScale="110" zoomScaleSheetLayoutView="110" zoomScalePageLayoutView="0" workbookViewId="0" topLeftCell="A7">
      <selection activeCell="A96" sqref="A96:G96"/>
    </sheetView>
  </sheetViews>
  <sheetFormatPr defaultColWidth="9.140625" defaultRowHeight="15"/>
  <cols>
    <col min="1" max="1" width="11.8515625" style="48" customWidth="1"/>
    <col min="2" max="3" width="9.140625" style="48" customWidth="1"/>
    <col min="4" max="4" width="28.7109375" style="48" customWidth="1"/>
    <col min="5" max="6" width="9.140625" style="48" customWidth="1"/>
    <col min="7" max="7" width="14.7109375" style="48" customWidth="1"/>
  </cols>
  <sheetData>
    <row r="1" spans="1:7" s="16" customFormat="1" ht="15">
      <c r="A1" s="211"/>
      <c r="B1" s="211"/>
      <c r="C1" s="211"/>
      <c r="D1" s="211" t="s">
        <v>35</v>
      </c>
      <c r="E1" s="211"/>
      <c r="F1" s="211"/>
      <c r="G1" s="211"/>
    </row>
    <row r="2" spans="1:7" s="16" customFormat="1" ht="15">
      <c r="A2" s="211"/>
      <c r="B2" s="211"/>
      <c r="C2" s="211"/>
      <c r="D2" s="211" t="s">
        <v>36</v>
      </c>
      <c r="E2" s="211"/>
      <c r="F2" s="211"/>
      <c r="G2" s="211"/>
    </row>
    <row r="3" spans="1:7" s="16" customFormat="1" ht="15">
      <c r="A3" s="211"/>
      <c r="B3" s="211"/>
      <c r="C3" s="211"/>
      <c r="D3" s="211" t="s">
        <v>37</v>
      </c>
      <c r="E3" s="211"/>
      <c r="F3" s="211"/>
      <c r="G3" s="211"/>
    </row>
    <row r="4" spans="1:7" s="16" customFormat="1" ht="15">
      <c r="A4" s="211"/>
      <c r="B4" s="211"/>
      <c r="C4" s="211"/>
      <c r="D4" s="211" t="s">
        <v>38</v>
      </c>
      <c r="E4" s="211"/>
      <c r="F4" s="211"/>
      <c r="G4" s="211"/>
    </row>
    <row r="5" spans="1:7" s="16" customFormat="1" ht="15">
      <c r="A5" s="211"/>
      <c r="B5" s="211"/>
      <c r="C5" s="211"/>
      <c r="D5" s="211" t="s">
        <v>154</v>
      </c>
      <c r="E5" s="211"/>
      <c r="F5" s="211"/>
      <c r="G5" s="211"/>
    </row>
    <row r="6" spans="1:7" s="16" customFormat="1" ht="16.5">
      <c r="A6" s="211"/>
      <c r="B6" s="211"/>
      <c r="C6" s="211"/>
      <c r="D6" s="46" t="s">
        <v>39</v>
      </c>
      <c r="E6" s="211"/>
      <c r="F6" s="211"/>
      <c r="G6" s="211"/>
    </row>
    <row r="7" spans="1:7" s="16" customFormat="1" ht="16.5">
      <c r="A7" s="211"/>
      <c r="B7" s="211"/>
      <c r="C7" s="211"/>
      <c r="D7" s="46"/>
      <c r="E7" s="211"/>
      <c r="F7" s="211"/>
      <c r="G7" s="211"/>
    </row>
    <row r="8" spans="1:7" s="16" customFormat="1" ht="15">
      <c r="A8" s="299" t="s">
        <v>440</v>
      </c>
      <c r="B8" s="299"/>
      <c r="C8" s="211"/>
      <c r="D8" s="211" t="s">
        <v>277</v>
      </c>
      <c r="E8" s="211"/>
      <c r="F8" s="298" t="s">
        <v>497</v>
      </c>
      <c r="G8" s="298"/>
    </row>
    <row r="9" spans="1:7" s="16" customFormat="1" ht="15">
      <c r="A9" s="212"/>
      <c r="B9" s="212"/>
      <c r="C9" s="212"/>
      <c r="D9" s="212"/>
      <c r="E9" s="212"/>
      <c r="F9" s="212"/>
      <c r="G9" s="212"/>
    </row>
    <row r="10" spans="1:7" s="17" customFormat="1" ht="47.25" customHeight="1">
      <c r="A10" s="289" t="s">
        <v>363</v>
      </c>
      <c r="B10" s="289"/>
      <c r="C10" s="289"/>
      <c r="D10" s="289"/>
      <c r="E10" s="289"/>
      <c r="F10" s="289"/>
      <c r="G10" s="289"/>
    </row>
    <row r="11" spans="1:7" s="16" customFormat="1" ht="10.5" customHeight="1" hidden="1">
      <c r="A11" s="212"/>
      <c r="B11" s="212"/>
      <c r="C11" s="212"/>
      <c r="D11" s="212"/>
      <c r="E11" s="212"/>
      <c r="F11" s="212"/>
      <c r="G11" s="212"/>
    </row>
    <row r="12" spans="1:7" s="16" customFormat="1" ht="92.25" customHeight="1">
      <c r="A12" s="349" t="s">
        <v>499</v>
      </c>
      <c r="B12" s="349"/>
      <c r="C12" s="349"/>
      <c r="D12" s="349"/>
      <c r="E12" s="349"/>
      <c r="F12" s="349"/>
      <c r="G12" s="349"/>
    </row>
    <row r="13" spans="1:7" s="16" customFormat="1" ht="28.5" customHeight="1">
      <c r="A13" s="289" t="s">
        <v>155</v>
      </c>
      <c r="B13" s="289"/>
      <c r="C13" s="289"/>
      <c r="D13" s="289"/>
      <c r="E13" s="289"/>
      <c r="F13" s="289"/>
      <c r="G13" s="289"/>
    </row>
    <row r="14" spans="1:7" s="16" customFormat="1" ht="15">
      <c r="A14" s="212"/>
      <c r="B14" s="212"/>
      <c r="C14" s="212"/>
      <c r="D14" s="47" t="s">
        <v>40</v>
      </c>
      <c r="E14" s="212"/>
      <c r="F14" s="212"/>
      <c r="G14" s="212"/>
    </row>
    <row r="15" spans="1:7" s="16" customFormat="1" ht="44.25" customHeight="1">
      <c r="A15" s="350" t="s">
        <v>364</v>
      </c>
      <c r="B15" s="350"/>
      <c r="C15" s="350"/>
      <c r="D15" s="350"/>
      <c r="E15" s="350"/>
      <c r="F15" s="350"/>
      <c r="G15" s="350"/>
    </row>
    <row r="16" spans="1:7" s="18" customFormat="1" ht="15">
      <c r="A16" s="300" t="s">
        <v>441</v>
      </c>
      <c r="B16" s="300"/>
      <c r="C16" s="300"/>
      <c r="D16" s="300"/>
      <c r="E16" s="300"/>
      <c r="F16" s="300"/>
      <c r="G16" s="300"/>
    </row>
    <row r="17" spans="1:7" s="18" customFormat="1" ht="15">
      <c r="A17" s="297" t="s">
        <v>442</v>
      </c>
      <c r="B17" s="297"/>
      <c r="C17" s="297"/>
      <c r="D17" s="297"/>
      <c r="E17" s="297"/>
      <c r="F17" s="297"/>
      <c r="G17" s="297"/>
    </row>
    <row r="18" spans="1:7" s="18" customFormat="1" ht="15">
      <c r="A18" s="297" t="s">
        <v>443</v>
      </c>
      <c r="B18" s="297"/>
      <c r="C18" s="297"/>
      <c r="D18" s="297"/>
      <c r="E18" s="297"/>
      <c r="F18" s="297"/>
      <c r="G18" s="297"/>
    </row>
    <row r="19" spans="1:7" s="16" customFormat="1" ht="45.75" customHeight="1">
      <c r="A19" s="349" t="s">
        <v>365</v>
      </c>
      <c r="B19" s="349"/>
      <c r="C19" s="349"/>
      <c r="D19" s="349"/>
      <c r="E19" s="349"/>
      <c r="F19" s="349"/>
      <c r="G19" s="349"/>
    </row>
    <row r="20" spans="1:7" s="18" customFormat="1" ht="30" customHeight="1">
      <c r="A20" s="291" t="s">
        <v>444</v>
      </c>
      <c r="B20" s="291"/>
      <c r="C20" s="291"/>
      <c r="D20" s="291"/>
      <c r="E20" s="291"/>
      <c r="F20" s="291"/>
      <c r="G20" s="291"/>
    </row>
    <row r="21" spans="1:7" s="18" customFormat="1" ht="33.75" customHeight="1">
      <c r="A21" s="291" t="s">
        <v>445</v>
      </c>
      <c r="B21" s="291"/>
      <c r="C21" s="291"/>
      <c r="D21" s="291"/>
      <c r="E21" s="291"/>
      <c r="F21" s="291"/>
      <c r="G21" s="291"/>
    </row>
    <row r="22" spans="1:7" s="18" customFormat="1" ht="32.25" customHeight="1">
      <c r="A22" s="291" t="s">
        <v>446</v>
      </c>
      <c r="B22" s="291"/>
      <c r="C22" s="291"/>
      <c r="D22" s="291"/>
      <c r="E22" s="291"/>
      <c r="F22" s="291"/>
      <c r="G22" s="291"/>
    </row>
    <row r="23" spans="1:7" s="18" customFormat="1" ht="17.25" customHeight="1">
      <c r="A23" s="288" t="s">
        <v>182</v>
      </c>
      <c r="B23" s="288"/>
      <c r="C23" s="288"/>
      <c r="D23" s="288"/>
      <c r="E23" s="288"/>
      <c r="F23" s="288"/>
      <c r="G23" s="288"/>
    </row>
    <row r="24" spans="1:7" s="18" customFormat="1" ht="17.25" customHeight="1">
      <c r="A24" s="288" t="s">
        <v>447</v>
      </c>
      <c r="B24" s="288"/>
      <c r="C24" s="288"/>
      <c r="D24" s="288"/>
      <c r="E24" s="288"/>
      <c r="F24" s="288"/>
      <c r="G24" s="288"/>
    </row>
    <row r="25" spans="1:7" s="18" customFormat="1" ht="17.25" customHeight="1">
      <c r="A25" s="288" t="s">
        <v>448</v>
      </c>
      <c r="B25" s="288"/>
      <c r="C25" s="288"/>
      <c r="D25" s="288"/>
      <c r="E25" s="288"/>
      <c r="F25" s="288"/>
      <c r="G25" s="288"/>
    </row>
    <row r="26" spans="1:7" s="18" customFormat="1" ht="136.5" customHeight="1">
      <c r="A26" s="349" t="s">
        <v>449</v>
      </c>
      <c r="B26" s="349"/>
      <c r="C26" s="349"/>
      <c r="D26" s="349"/>
      <c r="E26" s="349"/>
      <c r="F26" s="349"/>
      <c r="G26" s="349"/>
    </row>
    <row r="27" spans="1:10" s="18" customFormat="1" ht="33" customHeight="1">
      <c r="A27" s="291" t="s">
        <v>468</v>
      </c>
      <c r="B27" s="291"/>
      <c r="C27" s="291"/>
      <c r="D27" s="291"/>
      <c r="E27" s="291"/>
      <c r="F27" s="291"/>
      <c r="G27" s="291"/>
      <c r="J27" s="19"/>
    </row>
    <row r="28" spans="1:10" s="18" customFormat="1" ht="33" customHeight="1">
      <c r="A28" s="349" t="s">
        <v>157</v>
      </c>
      <c r="B28" s="349"/>
      <c r="C28" s="349"/>
      <c r="D28" s="349"/>
      <c r="E28" s="349"/>
      <c r="F28" s="349"/>
      <c r="G28" s="349"/>
      <c r="J28" s="19"/>
    </row>
    <row r="29" spans="1:10" s="18" customFormat="1" ht="17.25" customHeight="1">
      <c r="A29" s="295" t="s">
        <v>160</v>
      </c>
      <c r="B29" s="295"/>
      <c r="C29" s="295"/>
      <c r="D29" s="295"/>
      <c r="E29" s="295"/>
      <c r="F29" s="295"/>
      <c r="G29" s="295"/>
      <c r="J29" s="19"/>
    </row>
    <row r="30" spans="1:10" s="18" customFormat="1" ht="48.75" customHeight="1">
      <c r="A30" s="351" t="s">
        <v>161</v>
      </c>
      <c r="B30" s="351"/>
      <c r="C30" s="351"/>
      <c r="D30" s="351"/>
      <c r="E30" s="351"/>
      <c r="F30" s="351"/>
      <c r="G30" s="351"/>
      <c r="J30" s="19"/>
    </row>
    <row r="31" spans="1:10" s="18" customFormat="1" ht="47.25" customHeight="1">
      <c r="A31" s="351" t="s">
        <v>158</v>
      </c>
      <c r="B31" s="351"/>
      <c r="C31" s="351"/>
      <c r="D31" s="351"/>
      <c r="E31" s="351"/>
      <c r="F31" s="351"/>
      <c r="G31" s="351"/>
      <c r="J31" s="19"/>
    </row>
    <row r="32" spans="1:10" s="18" customFormat="1" ht="45.75" customHeight="1">
      <c r="A32" s="351" t="s">
        <v>159</v>
      </c>
      <c r="B32" s="351"/>
      <c r="C32" s="351"/>
      <c r="D32" s="351"/>
      <c r="E32" s="351"/>
      <c r="F32" s="351"/>
      <c r="G32" s="351"/>
      <c r="J32" s="19"/>
    </row>
    <row r="33" spans="1:10" s="18" customFormat="1" ht="63" customHeight="1">
      <c r="A33" s="351" t="s">
        <v>162</v>
      </c>
      <c r="B33" s="351"/>
      <c r="C33" s="351"/>
      <c r="D33" s="351"/>
      <c r="E33" s="351"/>
      <c r="F33" s="351"/>
      <c r="G33" s="351"/>
      <c r="J33" s="19"/>
    </row>
    <row r="34" spans="1:10" s="18" customFormat="1" ht="17.25" customHeight="1">
      <c r="A34" s="294" t="s">
        <v>163</v>
      </c>
      <c r="B34" s="294"/>
      <c r="C34" s="294"/>
      <c r="D34" s="294"/>
      <c r="E34" s="294"/>
      <c r="F34" s="294"/>
      <c r="G34" s="294"/>
      <c r="J34" s="19"/>
    </row>
    <row r="35" spans="1:10" s="18" customFormat="1" ht="18.75" customHeight="1">
      <c r="A35" s="292" t="s">
        <v>164</v>
      </c>
      <c r="B35" s="292"/>
      <c r="C35" s="292"/>
      <c r="D35" s="292"/>
      <c r="E35" s="292"/>
      <c r="F35" s="292"/>
      <c r="G35" s="292"/>
      <c r="J35" s="19"/>
    </row>
    <row r="36" spans="1:10" s="18" customFormat="1" ht="18.75" customHeight="1">
      <c r="A36" s="292" t="s">
        <v>165</v>
      </c>
      <c r="B36" s="292"/>
      <c r="C36" s="292"/>
      <c r="D36" s="292"/>
      <c r="E36" s="292"/>
      <c r="F36" s="292"/>
      <c r="G36" s="292"/>
      <c r="J36" s="19"/>
    </row>
    <row r="37" spans="1:10" s="18" customFormat="1" ht="73.5" customHeight="1">
      <c r="A37" s="352" t="s">
        <v>278</v>
      </c>
      <c r="B37" s="352"/>
      <c r="C37" s="352"/>
      <c r="D37" s="352"/>
      <c r="E37" s="352"/>
      <c r="F37" s="352"/>
      <c r="G37" s="352"/>
      <c r="J37" s="19"/>
    </row>
    <row r="38" spans="1:10" s="18" customFormat="1" ht="32.25" customHeight="1">
      <c r="A38" s="351" t="s">
        <v>166</v>
      </c>
      <c r="B38" s="351"/>
      <c r="C38" s="351"/>
      <c r="D38" s="351"/>
      <c r="E38" s="351"/>
      <c r="F38" s="351"/>
      <c r="G38" s="351"/>
      <c r="J38" s="19"/>
    </row>
    <row r="39" spans="1:10" s="18" customFormat="1" ht="49.5" customHeight="1">
      <c r="A39" s="353" t="s">
        <v>167</v>
      </c>
      <c r="B39" s="353"/>
      <c r="C39" s="353"/>
      <c r="D39" s="353"/>
      <c r="E39" s="353"/>
      <c r="F39" s="353"/>
      <c r="G39" s="353"/>
      <c r="J39" s="19"/>
    </row>
    <row r="40" spans="1:10" s="18" customFormat="1" ht="37.5" customHeight="1">
      <c r="A40" s="351" t="s">
        <v>168</v>
      </c>
      <c r="B40" s="351"/>
      <c r="C40" s="351"/>
      <c r="D40" s="351"/>
      <c r="E40" s="351"/>
      <c r="F40" s="351"/>
      <c r="G40" s="351"/>
      <c r="J40" s="19"/>
    </row>
    <row r="41" spans="1:10" s="18" customFormat="1" ht="32.25" customHeight="1">
      <c r="A41" s="351" t="s">
        <v>469</v>
      </c>
      <c r="B41" s="351"/>
      <c r="C41" s="351"/>
      <c r="D41" s="351"/>
      <c r="E41" s="351"/>
      <c r="F41" s="351"/>
      <c r="G41" s="351"/>
      <c r="J41" s="19"/>
    </row>
    <row r="42" spans="1:10" s="18" customFormat="1" ht="19.5" customHeight="1">
      <c r="A42" s="294" t="s">
        <v>169</v>
      </c>
      <c r="B42" s="294"/>
      <c r="C42" s="294"/>
      <c r="D42" s="294"/>
      <c r="E42" s="294"/>
      <c r="F42" s="294"/>
      <c r="G42" s="294"/>
      <c r="J42" s="19"/>
    </row>
    <row r="43" spans="1:10" s="18" customFormat="1" ht="20.25" customHeight="1">
      <c r="A43" s="292" t="s">
        <v>170</v>
      </c>
      <c r="B43" s="292"/>
      <c r="C43" s="292"/>
      <c r="D43" s="292"/>
      <c r="E43" s="292"/>
      <c r="F43" s="292"/>
      <c r="G43" s="292"/>
      <c r="J43" s="19"/>
    </row>
    <row r="44" spans="1:10" s="18" customFormat="1" ht="20.25" customHeight="1">
      <c r="A44" s="292" t="s">
        <v>353</v>
      </c>
      <c r="B44" s="292"/>
      <c r="C44" s="292"/>
      <c r="D44" s="292"/>
      <c r="E44" s="292"/>
      <c r="F44" s="292"/>
      <c r="G44" s="292"/>
      <c r="J44" s="19"/>
    </row>
    <row r="45" spans="1:11" s="18" customFormat="1" ht="21" customHeight="1">
      <c r="A45" s="294" t="s">
        <v>171</v>
      </c>
      <c r="B45" s="294"/>
      <c r="C45" s="294"/>
      <c r="D45" s="294"/>
      <c r="E45" s="294"/>
      <c r="F45" s="294"/>
      <c r="G45" s="294"/>
      <c r="J45" s="19"/>
      <c r="K45" s="20"/>
    </row>
    <row r="46" spans="1:10" s="18" customFormat="1" ht="32.25" customHeight="1">
      <c r="A46" s="292" t="s">
        <v>172</v>
      </c>
      <c r="B46" s="292"/>
      <c r="C46" s="292"/>
      <c r="D46" s="292"/>
      <c r="E46" s="292"/>
      <c r="F46" s="292"/>
      <c r="G46" s="292"/>
      <c r="J46" s="19"/>
    </row>
    <row r="47" spans="1:10" s="18" customFormat="1" ht="32.25" customHeight="1">
      <c r="A47" s="292" t="s">
        <v>283</v>
      </c>
      <c r="B47" s="292"/>
      <c r="C47" s="292"/>
      <c r="D47" s="292"/>
      <c r="E47" s="292"/>
      <c r="F47" s="292"/>
      <c r="G47" s="292"/>
      <c r="J47" s="19"/>
    </row>
    <row r="48" spans="1:10" s="18" customFormat="1" ht="21.75" customHeight="1">
      <c r="A48" s="293" t="s">
        <v>156</v>
      </c>
      <c r="B48" s="293"/>
      <c r="C48" s="293"/>
      <c r="D48" s="293"/>
      <c r="E48" s="293"/>
      <c r="F48" s="293"/>
      <c r="G48" s="293"/>
      <c r="J48" s="21"/>
    </row>
    <row r="49" spans="1:10" s="18" customFormat="1" ht="46.5" customHeight="1">
      <c r="A49" s="353" t="s">
        <v>249</v>
      </c>
      <c r="B49" s="353"/>
      <c r="C49" s="353"/>
      <c r="D49" s="353"/>
      <c r="E49" s="353"/>
      <c r="F49" s="353"/>
      <c r="G49" s="353"/>
      <c r="J49" s="19"/>
    </row>
    <row r="50" spans="1:7" s="18" customFormat="1" ht="28.5" customHeight="1">
      <c r="A50" s="349" t="s">
        <v>470</v>
      </c>
      <c r="B50" s="349"/>
      <c r="C50" s="349"/>
      <c r="D50" s="349"/>
      <c r="E50" s="349"/>
      <c r="F50" s="349"/>
      <c r="G50" s="349"/>
    </row>
    <row r="51" spans="1:7" s="18" customFormat="1" ht="23.25" customHeight="1">
      <c r="A51" s="288" t="s">
        <v>450</v>
      </c>
      <c r="B51" s="288"/>
      <c r="C51" s="288"/>
      <c r="D51" s="288"/>
      <c r="E51" s="288"/>
      <c r="F51" s="288"/>
      <c r="G51" s="288"/>
    </row>
    <row r="52" spans="1:7" s="18" customFormat="1" ht="21" customHeight="1">
      <c r="A52" s="288" t="s">
        <v>451</v>
      </c>
      <c r="B52" s="288"/>
      <c r="C52" s="288"/>
      <c r="D52" s="288"/>
      <c r="E52" s="288"/>
      <c r="F52" s="288"/>
      <c r="G52" s="288"/>
    </row>
    <row r="53" spans="1:7" s="18" customFormat="1" ht="64.5" customHeight="1">
      <c r="A53" s="349" t="s">
        <v>471</v>
      </c>
      <c r="B53" s="349"/>
      <c r="C53" s="349"/>
      <c r="D53" s="349"/>
      <c r="E53" s="349"/>
      <c r="F53" s="349"/>
      <c r="G53" s="349"/>
    </row>
    <row r="54" spans="1:7" s="18" customFormat="1" ht="33.75" customHeight="1">
      <c r="A54" s="349" t="s">
        <v>472</v>
      </c>
      <c r="B54" s="349"/>
      <c r="C54" s="349"/>
      <c r="D54" s="349"/>
      <c r="E54" s="349"/>
      <c r="F54" s="349"/>
      <c r="G54" s="349"/>
    </row>
    <row r="55" spans="1:7" s="18" customFormat="1" ht="18" customHeight="1">
      <c r="A55" s="288" t="s">
        <v>452</v>
      </c>
      <c r="B55" s="288"/>
      <c r="C55" s="288"/>
      <c r="D55" s="288"/>
      <c r="E55" s="288"/>
      <c r="F55" s="288"/>
      <c r="G55" s="288"/>
    </row>
    <row r="56" spans="1:7" s="18" customFormat="1" ht="18" customHeight="1">
      <c r="A56" s="288" t="s">
        <v>453</v>
      </c>
      <c r="B56" s="288"/>
      <c r="C56" s="288"/>
      <c r="D56" s="288"/>
      <c r="E56" s="288"/>
      <c r="F56" s="288"/>
      <c r="G56" s="288"/>
    </row>
    <row r="57" spans="1:7" s="18" customFormat="1" ht="19.5" customHeight="1">
      <c r="A57" s="288" t="s">
        <v>473</v>
      </c>
      <c r="B57" s="288"/>
      <c r="C57" s="288"/>
      <c r="D57" s="288"/>
      <c r="E57" s="288"/>
      <c r="F57" s="288"/>
      <c r="G57" s="288"/>
    </row>
    <row r="58" spans="1:7" s="18" customFormat="1" ht="21" customHeight="1">
      <c r="A58" s="288" t="s">
        <v>454</v>
      </c>
      <c r="B58" s="288"/>
      <c r="C58" s="288"/>
      <c r="D58" s="288"/>
      <c r="E58" s="288"/>
      <c r="F58" s="288"/>
      <c r="G58" s="288"/>
    </row>
    <row r="59" spans="1:7" s="18" customFormat="1" ht="21" customHeight="1">
      <c r="A59" s="288" t="s">
        <v>455</v>
      </c>
      <c r="B59" s="288"/>
      <c r="C59" s="288"/>
      <c r="D59" s="288"/>
      <c r="E59" s="288"/>
      <c r="F59" s="288"/>
      <c r="G59" s="288"/>
    </row>
    <row r="60" spans="1:7" s="18" customFormat="1" ht="33" customHeight="1">
      <c r="A60" s="349" t="s">
        <v>474</v>
      </c>
      <c r="B60" s="349"/>
      <c r="C60" s="349"/>
      <c r="D60" s="349"/>
      <c r="E60" s="349"/>
      <c r="F60" s="349"/>
      <c r="G60" s="349"/>
    </row>
    <row r="61" spans="1:7" s="18" customFormat="1" ht="31.5" customHeight="1">
      <c r="A61" s="349" t="s">
        <v>475</v>
      </c>
      <c r="B61" s="349"/>
      <c r="C61" s="349"/>
      <c r="D61" s="349"/>
      <c r="E61" s="349"/>
      <c r="F61" s="349"/>
      <c r="G61" s="349"/>
    </row>
    <row r="62" spans="1:7" s="18" customFormat="1" ht="19.5" customHeight="1">
      <c r="A62" s="288" t="s">
        <v>456</v>
      </c>
      <c r="B62" s="288"/>
      <c r="C62" s="288"/>
      <c r="D62" s="288"/>
      <c r="E62" s="288"/>
      <c r="F62" s="288"/>
      <c r="G62" s="288"/>
    </row>
    <row r="63" spans="1:7" s="18" customFormat="1" ht="18" customHeight="1">
      <c r="A63" s="288" t="s">
        <v>457</v>
      </c>
      <c r="B63" s="288"/>
      <c r="C63" s="288"/>
      <c r="D63" s="288"/>
      <c r="E63" s="288"/>
      <c r="F63" s="288"/>
      <c r="G63" s="288"/>
    </row>
    <row r="64" spans="1:7" s="18" customFormat="1" ht="46.5" customHeight="1">
      <c r="A64" s="349" t="s">
        <v>173</v>
      </c>
      <c r="B64" s="349"/>
      <c r="C64" s="349"/>
      <c r="D64" s="349"/>
      <c r="E64" s="349"/>
      <c r="F64" s="349"/>
      <c r="G64" s="349"/>
    </row>
    <row r="65" spans="1:10" s="18" customFormat="1" ht="32.25" customHeight="1">
      <c r="A65" s="290" t="s">
        <v>476</v>
      </c>
      <c r="B65" s="290"/>
      <c r="C65" s="290"/>
      <c r="D65" s="290"/>
      <c r="E65" s="290"/>
      <c r="F65" s="290"/>
      <c r="G65" s="290"/>
      <c r="J65" s="19"/>
    </row>
    <row r="66" spans="1:7" s="18" customFormat="1" ht="17.25" customHeight="1">
      <c r="A66" s="288" t="s">
        <v>458</v>
      </c>
      <c r="B66" s="288"/>
      <c r="C66" s="288"/>
      <c r="D66" s="288"/>
      <c r="E66" s="288"/>
      <c r="F66" s="288"/>
      <c r="G66" s="288"/>
    </row>
    <row r="67" spans="1:7" s="18" customFormat="1" ht="17.25" customHeight="1">
      <c r="A67" s="288" t="s">
        <v>459</v>
      </c>
      <c r="B67" s="288"/>
      <c r="C67" s="288"/>
      <c r="D67" s="288"/>
      <c r="E67" s="288"/>
      <c r="F67" s="288"/>
      <c r="G67" s="288"/>
    </row>
    <row r="68" spans="1:7" s="18" customFormat="1" ht="17.25" customHeight="1">
      <c r="A68" s="288" t="s">
        <v>460</v>
      </c>
      <c r="B68" s="288"/>
      <c r="C68" s="288"/>
      <c r="D68" s="288"/>
      <c r="E68" s="288"/>
      <c r="F68" s="288"/>
      <c r="G68" s="288"/>
    </row>
    <row r="69" spans="1:7" s="18" customFormat="1" ht="33.75" customHeight="1">
      <c r="A69" s="349" t="s">
        <v>477</v>
      </c>
      <c r="B69" s="349"/>
      <c r="C69" s="349"/>
      <c r="D69" s="349"/>
      <c r="E69" s="349"/>
      <c r="F69" s="349"/>
      <c r="G69" s="349"/>
    </row>
    <row r="70" spans="1:7" s="18" customFormat="1" ht="16.5" customHeight="1">
      <c r="A70" s="292" t="s">
        <v>461</v>
      </c>
      <c r="B70" s="292"/>
      <c r="C70" s="292"/>
      <c r="D70" s="292"/>
      <c r="E70" s="292"/>
      <c r="F70" s="292"/>
      <c r="G70" s="292"/>
    </row>
    <row r="71" spans="1:7" s="18" customFormat="1" ht="16.5" customHeight="1">
      <c r="A71" s="292" t="s">
        <v>462</v>
      </c>
      <c r="B71" s="292"/>
      <c r="C71" s="292"/>
      <c r="D71" s="292"/>
      <c r="E71" s="292"/>
      <c r="F71" s="292"/>
      <c r="G71" s="292"/>
    </row>
    <row r="72" spans="1:7" s="18" customFormat="1" ht="17.25" customHeight="1">
      <c r="A72" s="292" t="s">
        <v>463</v>
      </c>
      <c r="B72" s="292"/>
      <c r="C72" s="292"/>
      <c r="D72" s="292"/>
      <c r="E72" s="292"/>
      <c r="F72" s="292"/>
      <c r="G72" s="292"/>
    </row>
    <row r="73" spans="1:7" s="18" customFormat="1" ht="105.75" customHeight="1">
      <c r="A73" s="354" t="s">
        <v>478</v>
      </c>
      <c r="B73" s="354"/>
      <c r="C73" s="354"/>
      <c r="D73" s="354"/>
      <c r="E73" s="354"/>
      <c r="F73" s="354"/>
      <c r="G73" s="354"/>
    </row>
    <row r="74" spans="1:7" s="18" customFormat="1" ht="33" customHeight="1">
      <c r="A74" s="353" t="s">
        <v>178</v>
      </c>
      <c r="B74" s="353"/>
      <c r="C74" s="353"/>
      <c r="D74" s="353"/>
      <c r="E74" s="353"/>
      <c r="F74" s="353"/>
      <c r="G74" s="353"/>
    </row>
    <row r="75" spans="1:7" s="18" customFormat="1" ht="33" customHeight="1">
      <c r="A75" s="292" t="s">
        <v>464</v>
      </c>
      <c r="B75" s="292"/>
      <c r="C75" s="292"/>
      <c r="D75" s="292"/>
      <c r="E75" s="292"/>
      <c r="F75" s="292"/>
      <c r="G75" s="292"/>
    </row>
    <row r="76" spans="1:7" s="18" customFormat="1" ht="22.5" customHeight="1">
      <c r="A76" s="292" t="s">
        <v>179</v>
      </c>
      <c r="B76" s="292"/>
      <c r="C76" s="292"/>
      <c r="D76" s="292"/>
      <c r="E76" s="292"/>
      <c r="F76" s="292"/>
      <c r="G76" s="292"/>
    </row>
    <row r="77" spans="1:7" s="18" customFormat="1" ht="77.25" customHeight="1">
      <c r="A77" s="354" t="s">
        <v>479</v>
      </c>
      <c r="B77" s="354"/>
      <c r="C77" s="354"/>
      <c r="D77" s="354"/>
      <c r="E77" s="354"/>
      <c r="F77" s="354"/>
      <c r="G77" s="354"/>
    </row>
    <row r="78" spans="1:7" s="18" customFormat="1" ht="46.5" customHeight="1">
      <c r="A78" s="349" t="s">
        <v>465</v>
      </c>
      <c r="B78" s="349"/>
      <c r="C78" s="349"/>
      <c r="D78" s="349"/>
      <c r="E78" s="349"/>
      <c r="F78" s="349"/>
      <c r="G78" s="349"/>
    </row>
    <row r="79" spans="1:7" s="18" customFormat="1" ht="61.5" customHeight="1">
      <c r="A79" s="349" t="s">
        <v>480</v>
      </c>
      <c r="B79" s="349"/>
      <c r="C79" s="349"/>
      <c r="D79" s="349"/>
      <c r="E79" s="349"/>
      <c r="F79" s="349"/>
      <c r="G79" s="349"/>
    </row>
    <row r="80" spans="1:7" s="18" customFormat="1" ht="33" customHeight="1">
      <c r="A80" s="292" t="s">
        <v>174</v>
      </c>
      <c r="B80" s="292"/>
      <c r="C80" s="292"/>
      <c r="D80" s="292"/>
      <c r="E80" s="292"/>
      <c r="F80" s="292"/>
      <c r="G80" s="292"/>
    </row>
    <row r="81" spans="1:7" s="18" customFormat="1" ht="33.75" customHeight="1">
      <c r="A81" s="353" t="s">
        <v>175</v>
      </c>
      <c r="B81" s="353"/>
      <c r="C81" s="353"/>
      <c r="D81" s="353"/>
      <c r="E81" s="353"/>
      <c r="F81" s="353"/>
      <c r="G81" s="353"/>
    </row>
    <row r="82" spans="1:7" s="18" customFormat="1" ht="28.5" customHeight="1">
      <c r="A82" s="353" t="s">
        <v>176</v>
      </c>
      <c r="B82" s="353"/>
      <c r="C82" s="353"/>
      <c r="D82" s="353"/>
      <c r="E82" s="353"/>
      <c r="F82" s="353"/>
      <c r="G82" s="353"/>
    </row>
    <row r="83" spans="1:12" s="18" customFormat="1" ht="18.75" customHeight="1">
      <c r="A83" s="292" t="s">
        <v>177</v>
      </c>
      <c r="B83" s="292"/>
      <c r="C83" s="292"/>
      <c r="D83" s="292"/>
      <c r="E83" s="292"/>
      <c r="F83" s="292"/>
      <c r="G83" s="292"/>
      <c r="L83" s="20"/>
    </row>
    <row r="84" spans="1:7" s="18" customFormat="1" ht="65.25" customHeight="1">
      <c r="A84" s="354" t="s">
        <v>481</v>
      </c>
      <c r="B84" s="354"/>
      <c r="C84" s="354"/>
      <c r="D84" s="354"/>
      <c r="E84" s="354"/>
      <c r="F84" s="354"/>
      <c r="G84" s="354"/>
    </row>
    <row r="85" spans="1:7" s="18" customFormat="1" ht="63" customHeight="1">
      <c r="A85" s="349" t="s">
        <v>482</v>
      </c>
      <c r="B85" s="349"/>
      <c r="C85" s="349"/>
      <c r="D85" s="349"/>
      <c r="E85" s="349"/>
      <c r="F85" s="349"/>
      <c r="G85" s="349"/>
    </row>
    <row r="86" spans="1:7" s="18" customFormat="1" ht="45.75" customHeight="1">
      <c r="A86" s="354" t="s">
        <v>483</v>
      </c>
      <c r="B86" s="354"/>
      <c r="C86" s="354"/>
      <c r="D86" s="354"/>
      <c r="E86" s="354"/>
      <c r="F86" s="354"/>
      <c r="G86" s="354"/>
    </row>
    <row r="87" spans="1:7" s="18" customFormat="1" ht="105" customHeight="1">
      <c r="A87" s="349" t="s">
        <v>466</v>
      </c>
      <c r="B87" s="349"/>
      <c r="C87" s="349"/>
      <c r="D87" s="349"/>
      <c r="E87" s="349"/>
      <c r="F87" s="349"/>
      <c r="G87" s="349"/>
    </row>
    <row r="88" spans="1:7" s="18" customFormat="1" ht="45" customHeight="1">
      <c r="A88" s="349" t="s">
        <v>484</v>
      </c>
      <c r="B88" s="349"/>
      <c r="C88" s="349"/>
      <c r="D88" s="349"/>
      <c r="E88" s="349"/>
      <c r="F88" s="349"/>
      <c r="G88" s="349"/>
    </row>
    <row r="89" spans="1:7" s="18" customFormat="1" ht="45.75" customHeight="1">
      <c r="A89" s="349" t="s">
        <v>485</v>
      </c>
      <c r="B89" s="349"/>
      <c r="C89" s="349"/>
      <c r="D89" s="349"/>
      <c r="E89" s="349"/>
      <c r="F89" s="349"/>
      <c r="G89" s="349"/>
    </row>
    <row r="90" spans="1:7" s="18" customFormat="1" ht="63.75" customHeight="1">
      <c r="A90" s="349" t="s">
        <v>486</v>
      </c>
      <c r="B90" s="349"/>
      <c r="C90" s="349"/>
      <c r="D90" s="349"/>
      <c r="E90" s="349"/>
      <c r="F90" s="349"/>
      <c r="G90" s="349"/>
    </row>
    <row r="91" spans="1:7" s="18" customFormat="1" ht="93.75" customHeight="1">
      <c r="A91" s="349" t="s">
        <v>487</v>
      </c>
      <c r="B91" s="349"/>
      <c r="C91" s="349"/>
      <c r="D91" s="349"/>
      <c r="E91" s="349"/>
      <c r="F91" s="349"/>
      <c r="G91" s="349"/>
    </row>
    <row r="92" spans="1:7" s="18" customFormat="1" ht="80.25" customHeight="1">
      <c r="A92" s="349" t="s">
        <v>488</v>
      </c>
      <c r="B92" s="349"/>
      <c r="C92" s="349"/>
      <c r="D92" s="349"/>
      <c r="E92" s="349"/>
      <c r="F92" s="349"/>
      <c r="G92" s="349"/>
    </row>
    <row r="93" spans="1:7" s="18" customFormat="1" ht="66" customHeight="1">
      <c r="A93" s="349" t="s">
        <v>489</v>
      </c>
      <c r="B93" s="349"/>
      <c r="C93" s="349"/>
      <c r="D93" s="349"/>
      <c r="E93" s="349"/>
      <c r="F93" s="349"/>
      <c r="G93" s="349"/>
    </row>
    <row r="94" spans="1:7" s="18" customFormat="1" ht="113.25" customHeight="1">
      <c r="A94" s="354" t="s">
        <v>490</v>
      </c>
      <c r="B94" s="354"/>
      <c r="C94" s="354"/>
      <c r="D94" s="354"/>
      <c r="E94" s="354"/>
      <c r="F94" s="354"/>
      <c r="G94" s="354"/>
    </row>
    <row r="95" spans="1:7" s="18" customFormat="1" ht="79.5" customHeight="1">
      <c r="A95" s="349" t="s">
        <v>491</v>
      </c>
      <c r="B95" s="349"/>
      <c r="C95" s="349"/>
      <c r="D95" s="349"/>
      <c r="E95" s="349"/>
      <c r="F95" s="349"/>
      <c r="G95" s="349"/>
    </row>
    <row r="96" spans="1:7" s="18" customFormat="1" ht="49.5" customHeight="1">
      <c r="A96" s="349" t="s">
        <v>492</v>
      </c>
      <c r="B96" s="349"/>
      <c r="C96" s="349"/>
      <c r="D96" s="349"/>
      <c r="E96" s="349"/>
      <c r="F96" s="349"/>
      <c r="G96" s="349"/>
    </row>
    <row r="97" spans="1:7" s="18" customFormat="1" ht="78" customHeight="1">
      <c r="A97" s="289" t="s">
        <v>493</v>
      </c>
      <c r="B97" s="289"/>
      <c r="C97" s="289"/>
      <c r="D97" s="289"/>
      <c r="E97" s="289"/>
      <c r="F97" s="289"/>
      <c r="G97" s="289"/>
    </row>
    <row r="98" spans="1:7" s="18" customFormat="1" ht="78.75" customHeight="1">
      <c r="A98" s="289" t="s">
        <v>467</v>
      </c>
      <c r="B98" s="289"/>
      <c r="C98" s="289"/>
      <c r="D98" s="289"/>
      <c r="E98" s="289"/>
      <c r="F98" s="289"/>
      <c r="G98" s="289"/>
    </row>
    <row r="99" spans="1:7" s="18" customFormat="1" ht="57.75" customHeight="1">
      <c r="A99" s="213"/>
      <c r="B99" s="213"/>
      <c r="C99" s="213"/>
      <c r="D99" s="213"/>
      <c r="E99" s="213"/>
      <c r="F99" s="213"/>
      <c r="G99" s="213"/>
    </row>
    <row r="100" spans="1:7" s="16" customFormat="1" ht="15" customHeight="1">
      <c r="A100" s="212" t="s">
        <v>180</v>
      </c>
      <c r="B100" s="212"/>
      <c r="C100" s="212"/>
      <c r="D100" s="212"/>
      <c r="E100" s="296" t="s">
        <v>181</v>
      </c>
      <c r="F100" s="296"/>
      <c r="G100" s="296"/>
    </row>
    <row r="101" spans="1:7" s="16" customFormat="1" ht="15.75" customHeight="1">
      <c r="A101" s="212"/>
      <c r="B101" s="212"/>
      <c r="C101" s="212"/>
      <c r="D101" s="212"/>
      <c r="E101" s="212"/>
      <c r="F101" s="212"/>
      <c r="G101" s="212"/>
    </row>
    <row r="102" spans="1:7" s="16" customFormat="1" ht="18" customHeight="1">
      <c r="A102" s="212"/>
      <c r="B102" s="212"/>
      <c r="C102" s="212"/>
      <c r="D102" s="212"/>
      <c r="E102" s="296"/>
      <c r="F102" s="296"/>
      <c r="G102" s="296"/>
    </row>
  </sheetData>
  <sheetProtection/>
  <mergeCells count="91">
    <mergeCell ref="E100:G100"/>
    <mergeCell ref="A10:G10"/>
    <mergeCell ref="A18:G18"/>
    <mergeCell ref="E102:G102"/>
    <mergeCell ref="F8:G8"/>
    <mergeCell ref="A8:B8"/>
    <mergeCell ref="A16:G16"/>
    <mergeCell ref="A17:G17"/>
    <mergeCell ref="A12:G12"/>
    <mergeCell ref="A13:G13"/>
    <mergeCell ref="A15:G15"/>
    <mergeCell ref="A23:G23"/>
    <mergeCell ref="A38:G38"/>
    <mergeCell ref="A39:G39"/>
    <mergeCell ref="A26:G26"/>
    <mergeCell ref="A27:G27"/>
    <mergeCell ref="A29:G29"/>
    <mergeCell ref="A19:G19"/>
    <mergeCell ref="A20:G20"/>
    <mergeCell ref="A21:G21"/>
    <mergeCell ref="A22:G22"/>
    <mergeCell ref="A24:G24"/>
    <mergeCell ref="A25:G25"/>
    <mergeCell ref="A30:G30"/>
    <mergeCell ref="A28:G28"/>
    <mergeCell ref="A31:G31"/>
    <mergeCell ref="A32:G32"/>
    <mergeCell ref="A33:G33"/>
    <mergeCell ref="A34:G34"/>
    <mergeCell ref="A35:G35"/>
    <mergeCell ref="A42:G42"/>
    <mergeCell ref="A36:G36"/>
    <mergeCell ref="A37:G37"/>
    <mergeCell ref="A43:G43"/>
    <mergeCell ref="A45:G45"/>
    <mergeCell ref="A51:G51"/>
    <mergeCell ref="A40:G40"/>
    <mergeCell ref="A41:G41"/>
    <mergeCell ref="A47:G47"/>
    <mergeCell ref="A52:G52"/>
    <mergeCell ref="A49:G49"/>
    <mergeCell ref="A48:G48"/>
    <mergeCell ref="A50:G50"/>
    <mergeCell ref="A44:G44"/>
    <mergeCell ref="A56:G56"/>
    <mergeCell ref="A46:G46"/>
    <mergeCell ref="A53:G53"/>
    <mergeCell ref="A54:G54"/>
    <mergeCell ref="A55:G55"/>
    <mergeCell ref="A77:G77"/>
    <mergeCell ref="A70:G70"/>
    <mergeCell ref="A71:G71"/>
    <mergeCell ref="A75:G75"/>
    <mergeCell ref="A76:G76"/>
    <mergeCell ref="A69:G69"/>
    <mergeCell ref="A73:G73"/>
    <mergeCell ref="A61:G61"/>
    <mergeCell ref="A62:G62"/>
    <mergeCell ref="A57:G57"/>
    <mergeCell ref="A58:G58"/>
    <mergeCell ref="A59:G59"/>
    <mergeCell ref="A60:G60"/>
    <mergeCell ref="A63:G63"/>
    <mergeCell ref="A65:G65"/>
    <mergeCell ref="A66:G66"/>
    <mergeCell ref="A88:G88"/>
    <mergeCell ref="A89:G89"/>
    <mergeCell ref="A79:G79"/>
    <mergeCell ref="A74:G74"/>
    <mergeCell ref="A72:G72"/>
    <mergeCell ref="A64:G64"/>
    <mergeCell ref="A78:G78"/>
    <mergeCell ref="A91:G91"/>
    <mergeCell ref="A87:G87"/>
    <mergeCell ref="A93:G93"/>
    <mergeCell ref="A80:G80"/>
    <mergeCell ref="A82:G82"/>
    <mergeCell ref="A83:G83"/>
    <mergeCell ref="A84:G84"/>
    <mergeCell ref="A81:G81"/>
    <mergeCell ref="A92:G92"/>
    <mergeCell ref="A67:G67"/>
    <mergeCell ref="A68:G68"/>
    <mergeCell ref="A97:G97"/>
    <mergeCell ref="A98:G98"/>
    <mergeCell ref="A94:G94"/>
    <mergeCell ref="A95:G95"/>
    <mergeCell ref="A96:G96"/>
    <mergeCell ref="A85:G85"/>
    <mergeCell ref="A86:G86"/>
    <mergeCell ref="A90:G90"/>
  </mergeCells>
  <printOptions/>
  <pageMargins left="0.7" right="0.7" top="0.36" bottom="0.41" header="0.28" footer="0.3"/>
  <pageSetup fitToHeight="0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6"/>
  <sheetViews>
    <sheetView view="pageBreakPreview" zoomScaleSheetLayoutView="100" zoomScalePageLayoutView="0" workbookViewId="0" topLeftCell="A1">
      <selection activeCell="C2" sqref="C2:H2"/>
    </sheetView>
  </sheetViews>
  <sheetFormatPr defaultColWidth="9.140625" defaultRowHeight="15"/>
  <cols>
    <col min="1" max="1" width="62.00390625" style="166" customWidth="1"/>
    <col min="2" max="2" width="9.421875" style="101" customWidth="1"/>
    <col min="3" max="3" width="6.7109375" style="101" customWidth="1"/>
    <col min="4" max="4" width="8.8515625" style="101" customWidth="1"/>
    <col min="5" max="5" width="15.57421875" style="101" customWidth="1"/>
    <col min="6" max="6" width="8.8515625" style="101" customWidth="1"/>
    <col min="7" max="8" width="16.421875" style="96" customWidth="1"/>
  </cols>
  <sheetData>
    <row r="1" spans="1:8" ht="15" customHeight="1">
      <c r="A1" s="141"/>
      <c r="B1" s="141"/>
      <c r="C1" s="333" t="s">
        <v>376</v>
      </c>
      <c r="D1" s="333"/>
      <c r="E1" s="333"/>
      <c r="F1" s="333"/>
      <c r="G1" s="333"/>
      <c r="H1" s="333"/>
    </row>
    <row r="2" spans="1:8" ht="33" customHeight="1">
      <c r="A2" s="141"/>
      <c r="B2" s="141"/>
      <c r="C2" s="333" t="s">
        <v>498</v>
      </c>
      <c r="D2" s="333"/>
      <c r="E2" s="333"/>
      <c r="F2" s="333"/>
      <c r="G2" s="333"/>
      <c r="H2" s="333"/>
    </row>
    <row r="3" spans="1:8" ht="46.5" customHeight="1">
      <c r="A3" s="141"/>
      <c r="B3" s="141"/>
      <c r="C3" s="333" t="s">
        <v>366</v>
      </c>
      <c r="D3" s="333"/>
      <c r="E3" s="333"/>
      <c r="F3" s="333"/>
      <c r="G3" s="333"/>
      <c r="H3" s="333"/>
    </row>
    <row r="4" spans="1:8" ht="32.25" customHeight="1">
      <c r="A4" s="334" t="s">
        <v>415</v>
      </c>
      <c r="B4" s="334"/>
      <c r="C4" s="334"/>
      <c r="D4" s="334"/>
      <c r="E4" s="334"/>
      <c r="F4" s="334"/>
      <c r="G4" s="334"/>
      <c r="H4" s="334"/>
    </row>
    <row r="5" spans="7:8" ht="15">
      <c r="G5" s="76"/>
      <c r="H5" s="76" t="s">
        <v>150</v>
      </c>
    </row>
    <row r="6" spans="1:8" ht="15.75">
      <c r="A6" s="167"/>
      <c r="B6" s="234" t="s">
        <v>118</v>
      </c>
      <c r="C6" s="287" t="s">
        <v>85</v>
      </c>
      <c r="D6" s="287" t="s">
        <v>87</v>
      </c>
      <c r="E6" s="287"/>
      <c r="F6" s="287"/>
      <c r="G6" s="77" t="s">
        <v>92</v>
      </c>
      <c r="H6" s="77" t="s">
        <v>92</v>
      </c>
    </row>
    <row r="7" spans="1:8" ht="16.5" customHeight="1">
      <c r="A7" s="168" t="s">
        <v>91</v>
      </c>
      <c r="B7" s="234" t="s">
        <v>119</v>
      </c>
      <c r="C7" s="287" t="s">
        <v>86</v>
      </c>
      <c r="D7" s="287" t="s">
        <v>88</v>
      </c>
      <c r="E7" s="287" t="s">
        <v>89</v>
      </c>
      <c r="F7" s="287" t="s">
        <v>90</v>
      </c>
      <c r="G7" s="77" t="s">
        <v>93</v>
      </c>
      <c r="H7" s="77" t="s">
        <v>93</v>
      </c>
    </row>
    <row r="8" spans="1:8" ht="18.75">
      <c r="A8" s="238"/>
      <c r="B8" s="174"/>
      <c r="C8" s="287"/>
      <c r="D8" s="287" t="s">
        <v>86</v>
      </c>
      <c r="E8" s="187"/>
      <c r="F8" s="187"/>
      <c r="G8" s="240" t="s">
        <v>357</v>
      </c>
      <c r="H8" s="240" t="s">
        <v>413</v>
      </c>
    </row>
    <row r="9" spans="1:8" s="12" customFormat="1" ht="21" customHeight="1">
      <c r="A9" s="239" t="s">
        <v>8</v>
      </c>
      <c r="B9" s="87" t="s">
        <v>245</v>
      </c>
      <c r="C9" s="23" t="s">
        <v>108</v>
      </c>
      <c r="D9" s="23"/>
      <c r="E9" s="23"/>
      <c r="F9" s="23"/>
      <c r="G9" s="78">
        <f>G10+G15+G27</f>
        <v>4864922.91</v>
      </c>
      <c r="H9" s="78">
        <f>H10+H15+H27</f>
        <v>4887452.91</v>
      </c>
    </row>
    <row r="10" spans="1:8" s="12" customFormat="1" ht="33" customHeight="1">
      <c r="A10" s="80" t="s">
        <v>9</v>
      </c>
      <c r="B10" s="87" t="s">
        <v>245</v>
      </c>
      <c r="C10" s="23" t="s">
        <v>108</v>
      </c>
      <c r="D10" s="23" t="s">
        <v>109</v>
      </c>
      <c r="E10" s="23"/>
      <c r="F10" s="23"/>
      <c r="G10" s="78">
        <f aca="true" t="shared" si="0" ref="G10:H13">G11</f>
        <v>746000</v>
      </c>
      <c r="H10" s="78">
        <f t="shared" si="0"/>
        <v>813300</v>
      </c>
    </row>
    <row r="11" spans="1:8" ht="45.75" customHeight="1">
      <c r="A11" s="80" t="s">
        <v>218</v>
      </c>
      <c r="B11" s="87" t="s">
        <v>245</v>
      </c>
      <c r="C11" s="23" t="s">
        <v>108</v>
      </c>
      <c r="D11" s="23" t="s">
        <v>109</v>
      </c>
      <c r="E11" s="23" t="s">
        <v>130</v>
      </c>
      <c r="F11" s="23" t="s">
        <v>111</v>
      </c>
      <c r="G11" s="78">
        <f t="shared" si="0"/>
        <v>746000</v>
      </c>
      <c r="H11" s="78">
        <f t="shared" si="0"/>
        <v>813300</v>
      </c>
    </row>
    <row r="12" spans="1:8" ht="57" customHeight="1">
      <c r="A12" s="80" t="s">
        <v>219</v>
      </c>
      <c r="B12" s="87" t="s">
        <v>245</v>
      </c>
      <c r="C12" s="23" t="s">
        <v>108</v>
      </c>
      <c r="D12" s="23" t="s">
        <v>109</v>
      </c>
      <c r="E12" s="23" t="s">
        <v>129</v>
      </c>
      <c r="F12" s="23" t="s">
        <v>111</v>
      </c>
      <c r="G12" s="78">
        <f t="shared" si="0"/>
        <v>746000</v>
      </c>
      <c r="H12" s="78">
        <f t="shared" si="0"/>
        <v>813300</v>
      </c>
    </row>
    <row r="13" spans="1:8" ht="30.75" customHeight="1">
      <c r="A13" s="80" t="s">
        <v>220</v>
      </c>
      <c r="B13" s="87" t="s">
        <v>245</v>
      </c>
      <c r="C13" s="23" t="s">
        <v>108</v>
      </c>
      <c r="D13" s="23" t="s">
        <v>109</v>
      </c>
      <c r="E13" s="23" t="s">
        <v>142</v>
      </c>
      <c r="F13" s="23" t="s">
        <v>111</v>
      </c>
      <c r="G13" s="78">
        <f t="shared" si="0"/>
        <v>746000</v>
      </c>
      <c r="H13" s="78">
        <f t="shared" si="0"/>
        <v>813300</v>
      </c>
    </row>
    <row r="14" spans="1:8" ht="30" customHeight="1">
      <c r="A14" s="81" t="s">
        <v>210</v>
      </c>
      <c r="B14" s="89" t="s">
        <v>245</v>
      </c>
      <c r="C14" s="287" t="s">
        <v>108</v>
      </c>
      <c r="D14" s="287" t="s">
        <v>109</v>
      </c>
      <c r="E14" s="287" t="s">
        <v>142</v>
      </c>
      <c r="F14" s="287" t="s">
        <v>209</v>
      </c>
      <c r="G14" s="82">
        <v>746000</v>
      </c>
      <c r="H14" s="82">
        <v>813300</v>
      </c>
    </row>
    <row r="15" spans="1:8" s="12" customFormat="1" ht="48.75" customHeight="1">
      <c r="A15" s="80" t="s">
        <v>10</v>
      </c>
      <c r="B15" s="87" t="s">
        <v>245</v>
      </c>
      <c r="C15" s="23" t="s">
        <v>108</v>
      </c>
      <c r="D15" s="23" t="s">
        <v>112</v>
      </c>
      <c r="E15" s="23"/>
      <c r="F15" s="23"/>
      <c r="G15" s="78">
        <f>G16</f>
        <v>850244.44</v>
      </c>
      <c r="H15" s="78">
        <f>H16</f>
        <v>900544.44</v>
      </c>
    </row>
    <row r="16" spans="1:8" ht="46.5" customHeight="1">
      <c r="A16" s="80" t="s">
        <v>218</v>
      </c>
      <c r="B16" s="87" t="s">
        <v>245</v>
      </c>
      <c r="C16" s="23" t="s">
        <v>108</v>
      </c>
      <c r="D16" s="23" t="s">
        <v>112</v>
      </c>
      <c r="E16" s="23" t="s">
        <v>130</v>
      </c>
      <c r="F16" s="23" t="s">
        <v>111</v>
      </c>
      <c r="G16" s="78">
        <f>G17</f>
        <v>850244.44</v>
      </c>
      <c r="H16" s="78">
        <f>H17</f>
        <v>900544.44</v>
      </c>
    </row>
    <row r="17" spans="1:8" ht="59.25" customHeight="1">
      <c r="A17" s="80" t="s">
        <v>221</v>
      </c>
      <c r="B17" s="87" t="s">
        <v>245</v>
      </c>
      <c r="C17" s="23" t="s">
        <v>108</v>
      </c>
      <c r="D17" s="23" t="s">
        <v>112</v>
      </c>
      <c r="E17" s="23" t="s">
        <v>129</v>
      </c>
      <c r="F17" s="23" t="s">
        <v>111</v>
      </c>
      <c r="G17" s="78">
        <f>G18+G23+G25</f>
        <v>850244.44</v>
      </c>
      <c r="H17" s="78">
        <f>H18+H23+H25</f>
        <v>900544.44</v>
      </c>
    </row>
    <row r="18" spans="1:8" ht="19.5" customHeight="1">
      <c r="A18" s="80" t="s">
        <v>11</v>
      </c>
      <c r="B18" s="87" t="s">
        <v>245</v>
      </c>
      <c r="C18" s="23" t="s">
        <v>108</v>
      </c>
      <c r="D18" s="23" t="s">
        <v>112</v>
      </c>
      <c r="E18" s="23" t="s">
        <v>143</v>
      </c>
      <c r="F18" s="23" t="s">
        <v>111</v>
      </c>
      <c r="G18" s="78">
        <f>G19+G20+G21+G22</f>
        <v>829000</v>
      </c>
      <c r="H18" s="78">
        <f>H19+H20+H21+H22</f>
        <v>879300</v>
      </c>
    </row>
    <row r="19" spans="1:8" ht="31.5" customHeight="1">
      <c r="A19" s="81" t="s">
        <v>211</v>
      </c>
      <c r="B19" s="89" t="s">
        <v>245</v>
      </c>
      <c r="C19" s="287" t="s">
        <v>108</v>
      </c>
      <c r="D19" s="287" t="s">
        <v>112</v>
      </c>
      <c r="E19" s="287" t="s">
        <v>143</v>
      </c>
      <c r="F19" s="287" t="s">
        <v>209</v>
      </c>
      <c r="G19" s="82">
        <v>447500</v>
      </c>
      <c r="H19" s="82">
        <v>487600</v>
      </c>
    </row>
    <row r="20" spans="1:8" ht="30.75" customHeight="1">
      <c r="A20" s="83" t="s">
        <v>213</v>
      </c>
      <c r="B20" s="89" t="s">
        <v>245</v>
      </c>
      <c r="C20" s="287" t="s">
        <v>108</v>
      </c>
      <c r="D20" s="287" t="s">
        <v>112</v>
      </c>
      <c r="E20" s="287" t="s">
        <v>143</v>
      </c>
      <c r="F20" s="287" t="s">
        <v>212</v>
      </c>
      <c r="G20" s="82">
        <v>303100</v>
      </c>
      <c r="H20" s="82">
        <v>313300</v>
      </c>
    </row>
    <row r="21" spans="1:8" ht="19.5" customHeight="1">
      <c r="A21" s="83" t="s">
        <v>216</v>
      </c>
      <c r="B21" s="89" t="s">
        <v>245</v>
      </c>
      <c r="C21" s="287" t="s">
        <v>108</v>
      </c>
      <c r="D21" s="287" t="s">
        <v>112</v>
      </c>
      <c r="E21" s="287" t="s">
        <v>143</v>
      </c>
      <c r="F21" s="287" t="s">
        <v>215</v>
      </c>
      <c r="G21" s="82">
        <v>5000</v>
      </c>
      <c r="H21" s="82">
        <v>5000</v>
      </c>
    </row>
    <row r="22" spans="1:8" s="13" customFormat="1" ht="18" customHeight="1">
      <c r="A22" s="83" t="s">
        <v>217</v>
      </c>
      <c r="B22" s="89" t="s">
        <v>245</v>
      </c>
      <c r="C22" s="287" t="s">
        <v>108</v>
      </c>
      <c r="D22" s="287" t="s">
        <v>112</v>
      </c>
      <c r="E22" s="287" t="s">
        <v>143</v>
      </c>
      <c r="F22" s="287" t="s">
        <v>214</v>
      </c>
      <c r="G22" s="82">
        <v>73400</v>
      </c>
      <c r="H22" s="82">
        <v>73400</v>
      </c>
    </row>
    <row r="23" spans="1:8" ht="45" customHeight="1">
      <c r="A23" s="80" t="s">
        <v>406</v>
      </c>
      <c r="B23" s="87" t="s">
        <v>245</v>
      </c>
      <c r="C23" s="23" t="s">
        <v>108</v>
      </c>
      <c r="D23" s="23" t="s">
        <v>112</v>
      </c>
      <c r="E23" s="23" t="s">
        <v>405</v>
      </c>
      <c r="F23" s="23" t="s">
        <v>111</v>
      </c>
      <c r="G23" s="97">
        <f>G24</f>
        <v>20244.44</v>
      </c>
      <c r="H23" s="97">
        <f>H24</f>
        <v>20244.44</v>
      </c>
    </row>
    <row r="24" spans="1:8" s="13" customFormat="1" ht="30.75" customHeight="1">
      <c r="A24" s="83" t="s">
        <v>213</v>
      </c>
      <c r="B24" s="87" t="s">
        <v>245</v>
      </c>
      <c r="C24" s="287" t="s">
        <v>108</v>
      </c>
      <c r="D24" s="287" t="s">
        <v>112</v>
      </c>
      <c r="E24" s="287" t="s">
        <v>407</v>
      </c>
      <c r="F24" s="287" t="s">
        <v>212</v>
      </c>
      <c r="G24" s="98">
        <v>20244.44</v>
      </c>
      <c r="H24" s="98">
        <v>20244.44</v>
      </c>
    </row>
    <row r="25" spans="1:8" ht="46.5" customHeight="1">
      <c r="A25" s="80" t="s">
        <v>321</v>
      </c>
      <c r="B25" s="87" t="s">
        <v>245</v>
      </c>
      <c r="C25" s="23" t="s">
        <v>108</v>
      </c>
      <c r="D25" s="23" t="s">
        <v>112</v>
      </c>
      <c r="E25" s="23" t="s">
        <v>319</v>
      </c>
      <c r="F25" s="23" t="s">
        <v>111</v>
      </c>
      <c r="G25" s="78">
        <f>G26</f>
        <v>1000</v>
      </c>
      <c r="H25" s="78">
        <f>H26</f>
        <v>1000</v>
      </c>
    </row>
    <row r="26" spans="1:8" ht="34.5" customHeight="1">
      <c r="A26" s="83" t="s">
        <v>213</v>
      </c>
      <c r="B26" s="87" t="s">
        <v>245</v>
      </c>
      <c r="C26" s="287" t="s">
        <v>108</v>
      </c>
      <c r="D26" s="287" t="s">
        <v>112</v>
      </c>
      <c r="E26" s="287" t="s">
        <v>320</v>
      </c>
      <c r="F26" s="287" t="s">
        <v>212</v>
      </c>
      <c r="G26" s="82">
        <v>1000</v>
      </c>
      <c r="H26" s="82">
        <v>1000</v>
      </c>
    </row>
    <row r="27" spans="1:8" ht="18" customHeight="1">
      <c r="A27" s="84" t="s">
        <v>94</v>
      </c>
      <c r="B27" s="87" t="s">
        <v>245</v>
      </c>
      <c r="C27" s="23" t="s">
        <v>108</v>
      </c>
      <c r="D27" s="23">
        <v>13</v>
      </c>
      <c r="E27" s="23"/>
      <c r="F27" s="23"/>
      <c r="G27" s="78">
        <f aca="true" t="shared" si="1" ref="G27:H29">G28</f>
        <v>3268678.47</v>
      </c>
      <c r="H27" s="78">
        <f t="shared" si="1"/>
        <v>3173608.47</v>
      </c>
    </row>
    <row r="28" spans="1:8" ht="45" customHeight="1">
      <c r="A28" s="80" t="s">
        <v>218</v>
      </c>
      <c r="B28" s="87" t="s">
        <v>245</v>
      </c>
      <c r="C28" s="23" t="s">
        <v>108</v>
      </c>
      <c r="D28" s="23">
        <v>13</v>
      </c>
      <c r="E28" s="23" t="s">
        <v>130</v>
      </c>
      <c r="F28" s="23" t="s">
        <v>111</v>
      </c>
      <c r="G28" s="78">
        <f t="shared" si="1"/>
        <v>3268678.47</v>
      </c>
      <c r="H28" s="78">
        <f t="shared" si="1"/>
        <v>3173608.47</v>
      </c>
    </row>
    <row r="29" spans="1:8" ht="57.75" customHeight="1">
      <c r="A29" s="80" t="s">
        <v>222</v>
      </c>
      <c r="B29" s="89" t="s">
        <v>245</v>
      </c>
      <c r="C29" s="23" t="s">
        <v>108</v>
      </c>
      <c r="D29" s="23" t="s">
        <v>145</v>
      </c>
      <c r="E29" s="23" t="s">
        <v>129</v>
      </c>
      <c r="F29" s="23" t="s">
        <v>111</v>
      </c>
      <c r="G29" s="78">
        <f t="shared" si="1"/>
        <v>3268678.47</v>
      </c>
      <c r="H29" s="78">
        <f t="shared" si="1"/>
        <v>3173608.47</v>
      </c>
    </row>
    <row r="30" spans="1:8" ht="33.75" customHeight="1">
      <c r="A30" s="84" t="s">
        <v>32</v>
      </c>
      <c r="B30" s="87" t="s">
        <v>245</v>
      </c>
      <c r="C30" s="23" t="s">
        <v>108</v>
      </c>
      <c r="D30" s="23">
        <v>13</v>
      </c>
      <c r="E30" s="23" t="s">
        <v>144</v>
      </c>
      <c r="F30" s="23" t="s">
        <v>111</v>
      </c>
      <c r="G30" s="78">
        <f>SUM(G31:G32)</f>
        <v>3268678.47</v>
      </c>
      <c r="H30" s="78">
        <f>SUM(H31:H32)</f>
        <v>3173608.47</v>
      </c>
    </row>
    <row r="31" spans="1:8" ht="31.5" customHeight="1">
      <c r="A31" s="81" t="s">
        <v>223</v>
      </c>
      <c r="B31" s="87" t="s">
        <v>245</v>
      </c>
      <c r="C31" s="287" t="s">
        <v>108</v>
      </c>
      <c r="D31" s="287" t="s">
        <v>25</v>
      </c>
      <c r="E31" s="287" t="s">
        <v>144</v>
      </c>
      <c r="F31" s="287" t="s">
        <v>209</v>
      </c>
      <c r="G31" s="82">
        <v>2853678.47</v>
      </c>
      <c r="H31" s="82">
        <v>2746608.47</v>
      </c>
    </row>
    <row r="32" spans="1:8" ht="34.5" customHeight="1">
      <c r="A32" s="83" t="s">
        <v>213</v>
      </c>
      <c r="B32" s="87" t="s">
        <v>245</v>
      </c>
      <c r="C32" s="287" t="s">
        <v>108</v>
      </c>
      <c r="D32" s="287" t="s">
        <v>25</v>
      </c>
      <c r="E32" s="287" t="s">
        <v>144</v>
      </c>
      <c r="F32" s="287" t="s">
        <v>212</v>
      </c>
      <c r="G32" s="82">
        <v>415000</v>
      </c>
      <c r="H32" s="82">
        <v>427000</v>
      </c>
    </row>
    <row r="33" spans="1:8" ht="21" customHeight="1">
      <c r="A33" s="105" t="s">
        <v>95</v>
      </c>
      <c r="B33" s="87" t="s">
        <v>245</v>
      </c>
      <c r="C33" s="23" t="s">
        <v>109</v>
      </c>
      <c r="D33" s="23"/>
      <c r="E33" s="23"/>
      <c r="F33" s="23"/>
      <c r="G33" s="78">
        <f aca="true" t="shared" si="2" ref="G33:H37">G34</f>
        <v>232700</v>
      </c>
      <c r="H33" s="78">
        <f t="shared" si="2"/>
        <v>255200</v>
      </c>
    </row>
    <row r="34" spans="1:8" ht="18.75" customHeight="1">
      <c r="A34" s="84" t="s">
        <v>13</v>
      </c>
      <c r="B34" s="87" t="s">
        <v>245</v>
      </c>
      <c r="C34" s="23" t="s">
        <v>109</v>
      </c>
      <c r="D34" s="23" t="s">
        <v>110</v>
      </c>
      <c r="E34" s="23"/>
      <c r="F34" s="23"/>
      <c r="G34" s="78">
        <f t="shared" si="2"/>
        <v>232700</v>
      </c>
      <c r="H34" s="78">
        <f t="shared" si="2"/>
        <v>255200</v>
      </c>
    </row>
    <row r="35" spans="1:8" ht="46.5" customHeight="1">
      <c r="A35" s="80" t="s">
        <v>218</v>
      </c>
      <c r="B35" s="87" t="s">
        <v>245</v>
      </c>
      <c r="C35" s="23" t="s">
        <v>109</v>
      </c>
      <c r="D35" s="23" t="s">
        <v>110</v>
      </c>
      <c r="E35" s="23" t="s">
        <v>130</v>
      </c>
      <c r="F35" s="23" t="s">
        <v>111</v>
      </c>
      <c r="G35" s="78">
        <f t="shared" si="2"/>
        <v>232700</v>
      </c>
      <c r="H35" s="78">
        <f t="shared" si="2"/>
        <v>255200</v>
      </c>
    </row>
    <row r="36" spans="1:8" ht="58.5" customHeight="1">
      <c r="A36" s="80" t="s">
        <v>222</v>
      </c>
      <c r="B36" s="89" t="s">
        <v>245</v>
      </c>
      <c r="C36" s="23" t="s">
        <v>109</v>
      </c>
      <c r="D36" s="23" t="s">
        <v>110</v>
      </c>
      <c r="E36" s="23" t="s">
        <v>129</v>
      </c>
      <c r="F36" s="23" t="s">
        <v>111</v>
      </c>
      <c r="G36" s="78">
        <f t="shared" si="2"/>
        <v>232700</v>
      </c>
      <c r="H36" s="78">
        <f t="shared" si="2"/>
        <v>255200</v>
      </c>
    </row>
    <row r="37" spans="1:8" ht="35.25" customHeight="1">
      <c r="A37" s="84" t="s">
        <v>14</v>
      </c>
      <c r="B37" s="89" t="s">
        <v>245</v>
      </c>
      <c r="C37" s="23" t="s">
        <v>109</v>
      </c>
      <c r="D37" s="23" t="s">
        <v>110</v>
      </c>
      <c r="E37" s="23" t="s">
        <v>132</v>
      </c>
      <c r="F37" s="23" t="s">
        <v>111</v>
      </c>
      <c r="G37" s="78">
        <f t="shared" si="2"/>
        <v>232700</v>
      </c>
      <c r="H37" s="78">
        <f t="shared" si="2"/>
        <v>255200</v>
      </c>
    </row>
    <row r="38" spans="1:8" ht="32.25" customHeight="1">
      <c r="A38" s="81" t="s">
        <v>223</v>
      </c>
      <c r="B38" s="87" t="s">
        <v>245</v>
      </c>
      <c r="C38" s="287" t="s">
        <v>109</v>
      </c>
      <c r="D38" s="287" t="s">
        <v>110</v>
      </c>
      <c r="E38" s="287" t="s">
        <v>132</v>
      </c>
      <c r="F38" s="287" t="s">
        <v>209</v>
      </c>
      <c r="G38" s="82">
        <v>232700</v>
      </c>
      <c r="H38" s="82">
        <v>255200</v>
      </c>
    </row>
    <row r="39" spans="1:8" ht="34.5" customHeight="1">
      <c r="A39" s="105" t="s">
        <v>15</v>
      </c>
      <c r="B39" s="87" t="s">
        <v>245</v>
      </c>
      <c r="C39" s="23" t="s">
        <v>110</v>
      </c>
      <c r="D39" s="23"/>
      <c r="E39" s="23"/>
      <c r="F39" s="23"/>
      <c r="G39" s="78">
        <f>G40+G52</f>
        <v>109363.64</v>
      </c>
      <c r="H39" s="78">
        <f>H40+H52</f>
        <v>107363.64</v>
      </c>
    </row>
    <row r="40" spans="1:8" ht="18.75" customHeight="1">
      <c r="A40" s="189" t="s">
        <v>96</v>
      </c>
      <c r="B40" s="87" t="s">
        <v>245</v>
      </c>
      <c r="C40" s="23" t="s">
        <v>110</v>
      </c>
      <c r="D40" s="23" t="s">
        <v>26</v>
      </c>
      <c r="E40" s="23"/>
      <c r="F40" s="23"/>
      <c r="G40" s="78">
        <f>G41</f>
        <v>106363.64</v>
      </c>
      <c r="H40" s="78">
        <f>H41</f>
        <v>106363.64</v>
      </c>
    </row>
    <row r="41" spans="1:8" ht="48.75" customHeight="1">
      <c r="A41" s="189" t="s">
        <v>16</v>
      </c>
      <c r="B41" s="87" t="s">
        <v>245</v>
      </c>
      <c r="C41" s="23" t="s">
        <v>110</v>
      </c>
      <c r="D41" s="23" t="s">
        <v>26</v>
      </c>
      <c r="E41" s="23"/>
      <c r="F41" s="23"/>
      <c r="G41" s="78">
        <f>G42</f>
        <v>106363.64</v>
      </c>
      <c r="H41" s="78">
        <f>H42</f>
        <v>106363.64</v>
      </c>
    </row>
    <row r="42" spans="1:8" ht="46.5" customHeight="1">
      <c r="A42" s="80" t="s">
        <v>218</v>
      </c>
      <c r="B42" s="87" t="s">
        <v>245</v>
      </c>
      <c r="C42" s="23" t="s">
        <v>110</v>
      </c>
      <c r="D42" s="23" t="s">
        <v>26</v>
      </c>
      <c r="E42" s="23" t="s">
        <v>130</v>
      </c>
      <c r="F42" s="23" t="s">
        <v>111</v>
      </c>
      <c r="G42" s="78">
        <f>G43+G48</f>
        <v>106363.64</v>
      </c>
      <c r="H42" s="78">
        <f>H43+H48</f>
        <v>106363.64</v>
      </c>
    </row>
    <row r="43" spans="1:8" ht="59.25" customHeight="1">
      <c r="A43" s="80" t="s">
        <v>222</v>
      </c>
      <c r="B43" s="89" t="s">
        <v>245</v>
      </c>
      <c r="C43" s="23" t="s">
        <v>110</v>
      </c>
      <c r="D43" s="23" t="s">
        <v>26</v>
      </c>
      <c r="E43" s="23" t="s">
        <v>129</v>
      </c>
      <c r="F43" s="23" t="s">
        <v>111</v>
      </c>
      <c r="G43" s="78">
        <f>G44+G46</f>
        <v>46363.64</v>
      </c>
      <c r="H43" s="78">
        <f>H44+H46</f>
        <v>46363.64</v>
      </c>
    </row>
    <row r="44" spans="1:8" ht="50.25" customHeight="1">
      <c r="A44" s="84" t="s">
        <v>17</v>
      </c>
      <c r="B44" s="87" t="s">
        <v>245</v>
      </c>
      <c r="C44" s="23" t="s">
        <v>110</v>
      </c>
      <c r="D44" s="23" t="s">
        <v>26</v>
      </c>
      <c r="E44" s="23" t="s">
        <v>136</v>
      </c>
      <c r="F44" s="23" t="s">
        <v>111</v>
      </c>
      <c r="G44" s="78">
        <f>G45</f>
        <v>10000</v>
      </c>
      <c r="H44" s="78">
        <f>H45</f>
        <v>10000</v>
      </c>
    </row>
    <row r="45" spans="1:8" ht="32.25" customHeight="1">
      <c r="A45" s="83" t="s">
        <v>213</v>
      </c>
      <c r="B45" s="87" t="s">
        <v>245</v>
      </c>
      <c r="C45" s="287" t="s">
        <v>110</v>
      </c>
      <c r="D45" s="287" t="s">
        <v>26</v>
      </c>
      <c r="E45" s="287" t="s">
        <v>136</v>
      </c>
      <c r="F45" s="287" t="s">
        <v>212</v>
      </c>
      <c r="G45" s="82">
        <v>10000</v>
      </c>
      <c r="H45" s="82">
        <v>10000</v>
      </c>
    </row>
    <row r="46" spans="1:8" ht="29.25" customHeight="1">
      <c r="A46" s="205" t="s">
        <v>421</v>
      </c>
      <c r="B46" s="87" t="s">
        <v>245</v>
      </c>
      <c r="C46" s="203" t="s">
        <v>110</v>
      </c>
      <c r="D46" s="203" t="s">
        <v>26</v>
      </c>
      <c r="E46" s="204" t="s">
        <v>328</v>
      </c>
      <c r="F46" s="203" t="s">
        <v>111</v>
      </c>
      <c r="G46" s="206">
        <f>G47</f>
        <v>36363.64</v>
      </c>
      <c r="H46" s="206">
        <f>H47</f>
        <v>36363.64</v>
      </c>
    </row>
    <row r="47" spans="1:8" ht="32.25" customHeight="1">
      <c r="A47" s="208" t="s">
        <v>213</v>
      </c>
      <c r="B47" s="87" t="s">
        <v>245</v>
      </c>
      <c r="C47" s="187" t="s">
        <v>110</v>
      </c>
      <c r="D47" s="187" t="s">
        <v>26</v>
      </c>
      <c r="E47" s="207" t="s">
        <v>328</v>
      </c>
      <c r="F47" s="187" t="s">
        <v>212</v>
      </c>
      <c r="G47" s="209">
        <v>36363.64</v>
      </c>
      <c r="H47" s="209">
        <v>36363.64</v>
      </c>
    </row>
    <row r="48" spans="1:8" ht="48" customHeight="1">
      <c r="A48" s="218" t="s">
        <v>386</v>
      </c>
      <c r="B48" s="89" t="s">
        <v>245</v>
      </c>
      <c r="C48" s="23" t="s">
        <v>110</v>
      </c>
      <c r="D48" s="23" t="s">
        <v>26</v>
      </c>
      <c r="E48" s="23" t="s">
        <v>228</v>
      </c>
      <c r="F48" s="23" t="s">
        <v>111</v>
      </c>
      <c r="G48" s="78">
        <f aca="true" t="shared" si="3" ref="G48:H50">G49</f>
        <v>60000</v>
      </c>
      <c r="H48" s="78">
        <f t="shared" si="3"/>
        <v>60000</v>
      </c>
    </row>
    <row r="49" spans="1:8" ht="18.75" customHeight="1">
      <c r="A49" s="86" t="s">
        <v>299</v>
      </c>
      <c r="B49" s="87" t="s">
        <v>245</v>
      </c>
      <c r="C49" s="23" t="s">
        <v>110</v>
      </c>
      <c r="D49" s="23" t="s">
        <v>26</v>
      </c>
      <c r="E49" s="23" t="s">
        <v>247</v>
      </c>
      <c r="F49" s="23" t="s">
        <v>111</v>
      </c>
      <c r="G49" s="78">
        <f t="shared" si="3"/>
        <v>60000</v>
      </c>
      <c r="H49" s="78">
        <f t="shared" si="3"/>
        <v>60000</v>
      </c>
    </row>
    <row r="50" spans="1:8" ht="30" customHeight="1">
      <c r="A50" s="80" t="s">
        <v>229</v>
      </c>
      <c r="B50" s="87" t="s">
        <v>245</v>
      </c>
      <c r="C50" s="23" t="s">
        <v>110</v>
      </c>
      <c r="D50" s="23" t="s">
        <v>26</v>
      </c>
      <c r="E50" s="23" t="s">
        <v>300</v>
      </c>
      <c r="F50" s="23" t="s">
        <v>111</v>
      </c>
      <c r="G50" s="78">
        <f t="shared" si="3"/>
        <v>60000</v>
      </c>
      <c r="H50" s="78">
        <f t="shared" si="3"/>
        <v>60000</v>
      </c>
    </row>
    <row r="51" spans="1:8" ht="34.5" customHeight="1">
      <c r="A51" s="83" t="s">
        <v>213</v>
      </c>
      <c r="B51" s="87" t="s">
        <v>245</v>
      </c>
      <c r="C51" s="287" t="s">
        <v>110</v>
      </c>
      <c r="D51" s="287" t="s">
        <v>26</v>
      </c>
      <c r="E51" s="287" t="s">
        <v>300</v>
      </c>
      <c r="F51" s="287" t="s">
        <v>212</v>
      </c>
      <c r="G51" s="82">
        <v>60000</v>
      </c>
      <c r="H51" s="82">
        <v>60000</v>
      </c>
    </row>
    <row r="52" spans="1:8" ht="38.25" customHeight="1">
      <c r="A52" s="105" t="s">
        <v>302</v>
      </c>
      <c r="B52" s="87" t="s">
        <v>245</v>
      </c>
      <c r="C52" s="23" t="s">
        <v>110</v>
      </c>
      <c r="D52" s="23" t="s">
        <v>301</v>
      </c>
      <c r="E52" s="23"/>
      <c r="F52" s="23"/>
      <c r="G52" s="78">
        <f>G53+G61+G69+G57+G65</f>
        <v>3000</v>
      </c>
      <c r="H52" s="78">
        <f>H53+H61+H69+H57+H65</f>
        <v>1000</v>
      </c>
    </row>
    <row r="53" spans="1:8" ht="44.25" customHeight="1">
      <c r="A53" s="219" t="s">
        <v>388</v>
      </c>
      <c r="B53" s="89" t="s">
        <v>245</v>
      </c>
      <c r="C53" s="23" t="s">
        <v>110</v>
      </c>
      <c r="D53" s="23" t="s">
        <v>301</v>
      </c>
      <c r="E53" s="23" t="s">
        <v>135</v>
      </c>
      <c r="F53" s="23" t="s">
        <v>111</v>
      </c>
      <c r="G53" s="78">
        <f aca="true" t="shared" si="4" ref="G53:H55">G54</f>
        <v>1000</v>
      </c>
      <c r="H53" s="78">
        <f t="shared" si="4"/>
        <v>1000</v>
      </c>
    </row>
    <row r="54" spans="1:8" ht="30" customHeight="1">
      <c r="A54" s="85" t="s">
        <v>224</v>
      </c>
      <c r="B54" s="87" t="s">
        <v>245</v>
      </c>
      <c r="C54" s="23" t="s">
        <v>110</v>
      </c>
      <c r="D54" s="23" t="s">
        <v>301</v>
      </c>
      <c r="E54" s="23" t="s">
        <v>134</v>
      </c>
      <c r="F54" s="23" t="s">
        <v>111</v>
      </c>
      <c r="G54" s="78">
        <f t="shared" si="4"/>
        <v>1000</v>
      </c>
      <c r="H54" s="78">
        <f t="shared" si="4"/>
        <v>1000</v>
      </c>
    </row>
    <row r="55" spans="1:8" ht="30" customHeight="1">
      <c r="A55" s="80" t="s">
        <v>12</v>
      </c>
      <c r="B55" s="87" t="s">
        <v>245</v>
      </c>
      <c r="C55" s="23" t="s">
        <v>110</v>
      </c>
      <c r="D55" s="23" t="s">
        <v>301</v>
      </c>
      <c r="E55" s="23" t="s">
        <v>133</v>
      </c>
      <c r="F55" s="23" t="s">
        <v>111</v>
      </c>
      <c r="G55" s="78">
        <f t="shared" si="4"/>
        <v>1000</v>
      </c>
      <c r="H55" s="78">
        <f t="shared" si="4"/>
        <v>1000</v>
      </c>
    </row>
    <row r="56" spans="1:8" ht="31.5" customHeight="1">
      <c r="A56" s="83" t="s">
        <v>213</v>
      </c>
      <c r="B56" s="87" t="s">
        <v>245</v>
      </c>
      <c r="C56" s="287" t="s">
        <v>110</v>
      </c>
      <c r="D56" s="287" t="s">
        <v>301</v>
      </c>
      <c r="E56" s="287" t="s">
        <v>133</v>
      </c>
      <c r="F56" s="287" t="s">
        <v>212</v>
      </c>
      <c r="G56" s="82">
        <v>1000</v>
      </c>
      <c r="H56" s="82">
        <v>1000</v>
      </c>
    </row>
    <row r="57" spans="1:8" ht="49.5" customHeight="1">
      <c r="A57" s="218" t="s">
        <v>361</v>
      </c>
      <c r="B57" s="89" t="s">
        <v>245</v>
      </c>
      <c r="C57" s="23" t="s">
        <v>110</v>
      </c>
      <c r="D57" s="23" t="s">
        <v>301</v>
      </c>
      <c r="E57" s="23" t="s">
        <v>346</v>
      </c>
      <c r="F57" s="23" t="s">
        <v>111</v>
      </c>
      <c r="G57" s="78">
        <f aca="true" t="shared" si="5" ref="G57:H59">G58</f>
        <v>1000</v>
      </c>
      <c r="H57" s="78">
        <f t="shared" si="5"/>
        <v>0</v>
      </c>
    </row>
    <row r="58" spans="1:8" ht="21" customHeight="1">
      <c r="A58" s="229" t="s">
        <v>348</v>
      </c>
      <c r="B58" s="87" t="s">
        <v>245</v>
      </c>
      <c r="C58" s="23" t="s">
        <v>110</v>
      </c>
      <c r="D58" s="23" t="s">
        <v>301</v>
      </c>
      <c r="E58" s="23" t="s">
        <v>345</v>
      </c>
      <c r="F58" s="23" t="s">
        <v>111</v>
      </c>
      <c r="G58" s="78">
        <f t="shared" si="5"/>
        <v>1000</v>
      </c>
      <c r="H58" s="78">
        <f t="shared" si="5"/>
        <v>0</v>
      </c>
    </row>
    <row r="59" spans="1:8" ht="30" customHeight="1">
      <c r="A59" s="80" t="s">
        <v>349</v>
      </c>
      <c r="B59" s="87" t="s">
        <v>245</v>
      </c>
      <c r="C59" s="23" t="s">
        <v>110</v>
      </c>
      <c r="D59" s="23" t="s">
        <v>301</v>
      </c>
      <c r="E59" s="23" t="s">
        <v>347</v>
      </c>
      <c r="F59" s="23" t="s">
        <v>111</v>
      </c>
      <c r="G59" s="78">
        <f t="shared" si="5"/>
        <v>1000</v>
      </c>
      <c r="H59" s="78">
        <f t="shared" si="5"/>
        <v>0</v>
      </c>
    </row>
    <row r="60" spans="1:8" ht="31.5" customHeight="1">
      <c r="A60" s="83" t="s">
        <v>213</v>
      </c>
      <c r="B60" s="87" t="s">
        <v>245</v>
      </c>
      <c r="C60" s="287" t="s">
        <v>110</v>
      </c>
      <c r="D60" s="287" t="s">
        <v>301</v>
      </c>
      <c r="E60" s="287" t="s">
        <v>347</v>
      </c>
      <c r="F60" s="287" t="s">
        <v>212</v>
      </c>
      <c r="G60" s="82">
        <v>1000</v>
      </c>
      <c r="H60" s="82">
        <v>0</v>
      </c>
    </row>
    <row r="61" spans="1:8" ht="60" customHeight="1">
      <c r="A61" s="220" t="s">
        <v>362</v>
      </c>
      <c r="B61" s="87" t="s">
        <v>245</v>
      </c>
      <c r="C61" s="23" t="s">
        <v>110</v>
      </c>
      <c r="D61" s="23" t="s">
        <v>301</v>
      </c>
      <c r="E61" s="23" t="s">
        <v>226</v>
      </c>
      <c r="F61" s="23" t="s">
        <v>111</v>
      </c>
      <c r="G61" s="78">
        <f aca="true" t="shared" si="6" ref="G61:H63">G62</f>
        <v>1000</v>
      </c>
      <c r="H61" s="78">
        <f t="shared" si="6"/>
        <v>0</v>
      </c>
    </row>
    <row r="62" spans="1:8" ht="30" customHeight="1">
      <c r="A62" s="80" t="s">
        <v>225</v>
      </c>
      <c r="B62" s="89" t="s">
        <v>245</v>
      </c>
      <c r="C62" s="23" t="s">
        <v>110</v>
      </c>
      <c r="D62" s="23" t="s">
        <v>301</v>
      </c>
      <c r="E62" s="23" t="s">
        <v>226</v>
      </c>
      <c r="F62" s="23" t="s">
        <v>111</v>
      </c>
      <c r="G62" s="78">
        <f t="shared" si="6"/>
        <v>1000</v>
      </c>
      <c r="H62" s="78">
        <f t="shared" si="6"/>
        <v>0</v>
      </c>
    </row>
    <row r="63" spans="1:8" ht="43.5" customHeight="1">
      <c r="A63" s="80" t="s">
        <v>307</v>
      </c>
      <c r="B63" s="87" t="s">
        <v>245</v>
      </c>
      <c r="C63" s="23" t="s">
        <v>110</v>
      </c>
      <c r="D63" s="23" t="s">
        <v>301</v>
      </c>
      <c r="E63" s="23" t="s">
        <v>227</v>
      </c>
      <c r="F63" s="23" t="s">
        <v>111</v>
      </c>
      <c r="G63" s="78">
        <f t="shared" si="6"/>
        <v>1000</v>
      </c>
      <c r="H63" s="78">
        <f t="shared" si="6"/>
        <v>0</v>
      </c>
    </row>
    <row r="64" spans="1:8" ht="33.75" customHeight="1">
      <c r="A64" s="83" t="s">
        <v>213</v>
      </c>
      <c r="B64" s="87" t="s">
        <v>245</v>
      </c>
      <c r="C64" s="287" t="s">
        <v>110</v>
      </c>
      <c r="D64" s="287" t="s">
        <v>301</v>
      </c>
      <c r="E64" s="287" t="s">
        <v>227</v>
      </c>
      <c r="F64" s="287" t="s">
        <v>212</v>
      </c>
      <c r="G64" s="82">
        <v>1000</v>
      </c>
      <c r="H64" s="82">
        <v>0</v>
      </c>
    </row>
    <row r="65" spans="1:8" ht="45" customHeight="1">
      <c r="A65" s="220" t="s">
        <v>389</v>
      </c>
      <c r="B65" s="87" t="s">
        <v>245</v>
      </c>
      <c r="C65" s="23" t="s">
        <v>110</v>
      </c>
      <c r="D65" s="23" t="s">
        <v>301</v>
      </c>
      <c r="E65" s="23" t="s">
        <v>391</v>
      </c>
      <c r="F65" s="23" t="s">
        <v>111</v>
      </c>
      <c r="G65" s="78">
        <f aca="true" t="shared" si="7" ref="G65:H67">G66</f>
        <v>0</v>
      </c>
      <c r="H65" s="78">
        <f t="shared" si="7"/>
        <v>0</v>
      </c>
    </row>
    <row r="66" spans="1:8" ht="30" customHeight="1">
      <c r="A66" s="80" t="s">
        <v>225</v>
      </c>
      <c r="B66" s="89" t="s">
        <v>245</v>
      </c>
      <c r="C66" s="23" t="s">
        <v>110</v>
      </c>
      <c r="D66" s="23" t="s">
        <v>301</v>
      </c>
      <c r="E66" s="23" t="s">
        <v>390</v>
      </c>
      <c r="F66" s="23" t="s">
        <v>111</v>
      </c>
      <c r="G66" s="78">
        <f t="shared" si="7"/>
        <v>0</v>
      </c>
      <c r="H66" s="78">
        <f t="shared" si="7"/>
        <v>0</v>
      </c>
    </row>
    <row r="67" spans="1:8" ht="43.5" customHeight="1">
      <c r="A67" s="80" t="s">
        <v>307</v>
      </c>
      <c r="B67" s="87" t="s">
        <v>245</v>
      </c>
      <c r="C67" s="23" t="s">
        <v>110</v>
      </c>
      <c r="D67" s="23" t="s">
        <v>301</v>
      </c>
      <c r="E67" s="23" t="s">
        <v>390</v>
      </c>
      <c r="F67" s="23" t="s">
        <v>111</v>
      </c>
      <c r="G67" s="78">
        <f t="shared" si="7"/>
        <v>0</v>
      </c>
      <c r="H67" s="78">
        <f t="shared" si="7"/>
        <v>0</v>
      </c>
    </row>
    <row r="68" spans="1:8" ht="33.75" customHeight="1">
      <c r="A68" s="83" t="s">
        <v>213</v>
      </c>
      <c r="B68" s="87" t="s">
        <v>245</v>
      </c>
      <c r="C68" s="287" t="s">
        <v>110</v>
      </c>
      <c r="D68" s="287" t="s">
        <v>301</v>
      </c>
      <c r="E68" s="287" t="s">
        <v>390</v>
      </c>
      <c r="F68" s="287" t="s">
        <v>212</v>
      </c>
      <c r="G68" s="82">
        <v>0</v>
      </c>
      <c r="H68" s="82">
        <v>0</v>
      </c>
    </row>
    <row r="69" spans="1:8" ht="46.5" customHeight="1">
      <c r="A69" s="220" t="s">
        <v>343</v>
      </c>
      <c r="B69" s="87"/>
      <c r="C69" s="23" t="s">
        <v>110</v>
      </c>
      <c r="D69" s="23" t="s">
        <v>301</v>
      </c>
      <c r="E69" s="23" t="s">
        <v>342</v>
      </c>
      <c r="F69" s="23" t="s">
        <v>111</v>
      </c>
      <c r="G69" s="78">
        <f aca="true" t="shared" si="8" ref="G69:H71">G70</f>
        <v>0</v>
      </c>
      <c r="H69" s="78">
        <f t="shared" si="8"/>
        <v>0</v>
      </c>
    </row>
    <row r="70" spans="1:8" ht="30" customHeight="1">
      <c r="A70" s="80" t="s">
        <v>351</v>
      </c>
      <c r="B70" s="87"/>
      <c r="C70" s="23" t="s">
        <v>110</v>
      </c>
      <c r="D70" s="23" t="s">
        <v>301</v>
      </c>
      <c r="E70" s="23" t="s">
        <v>342</v>
      </c>
      <c r="F70" s="23" t="s">
        <v>111</v>
      </c>
      <c r="G70" s="78">
        <f t="shared" si="8"/>
        <v>0</v>
      </c>
      <c r="H70" s="78">
        <f t="shared" si="8"/>
        <v>0</v>
      </c>
    </row>
    <row r="71" spans="1:8" ht="33" customHeight="1">
      <c r="A71" s="80" t="s">
        <v>352</v>
      </c>
      <c r="B71" s="87"/>
      <c r="C71" s="23" t="s">
        <v>110</v>
      </c>
      <c r="D71" s="23" t="s">
        <v>301</v>
      </c>
      <c r="E71" s="23" t="s">
        <v>344</v>
      </c>
      <c r="F71" s="23" t="s">
        <v>111</v>
      </c>
      <c r="G71" s="78">
        <f t="shared" si="8"/>
        <v>0</v>
      </c>
      <c r="H71" s="78">
        <f t="shared" si="8"/>
        <v>0</v>
      </c>
    </row>
    <row r="72" spans="1:8" ht="33.75" customHeight="1">
      <c r="A72" s="83" t="s">
        <v>213</v>
      </c>
      <c r="B72" s="87"/>
      <c r="C72" s="287" t="s">
        <v>110</v>
      </c>
      <c r="D72" s="287" t="s">
        <v>301</v>
      </c>
      <c r="E72" s="287" t="s">
        <v>344</v>
      </c>
      <c r="F72" s="287" t="s">
        <v>212</v>
      </c>
      <c r="G72" s="82">
        <v>0</v>
      </c>
      <c r="H72" s="82">
        <v>0</v>
      </c>
    </row>
    <row r="73" spans="1:8" ht="21.75" customHeight="1">
      <c r="A73" s="105" t="s">
        <v>97</v>
      </c>
      <c r="B73" s="87"/>
      <c r="C73" s="23" t="s">
        <v>112</v>
      </c>
      <c r="D73" s="23"/>
      <c r="E73" s="23"/>
      <c r="F73" s="23"/>
      <c r="G73" s="78">
        <f>G74+G78</f>
        <v>426100</v>
      </c>
      <c r="H73" s="78">
        <f>H74+H78</f>
        <v>574600</v>
      </c>
    </row>
    <row r="74" spans="1:8" ht="16.5" customHeight="1">
      <c r="A74" s="84" t="s">
        <v>151</v>
      </c>
      <c r="B74" s="87"/>
      <c r="C74" s="87" t="s">
        <v>112</v>
      </c>
      <c r="D74" s="87" t="s">
        <v>115</v>
      </c>
      <c r="E74" s="23"/>
      <c r="F74" s="87"/>
      <c r="G74" s="78">
        <f aca="true" t="shared" si="9" ref="G74:H76">G75</f>
        <v>426100</v>
      </c>
      <c r="H74" s="78">
        <f t="shared" si="9"/>
        <v>574600</v>
      </c>
    </row>
    <row r="75" spans="1:8" ht="62.25" customHeight="1">
      <c r="A75" s="84" t="s">
        <v>230</v>
      </c>
      <c r="B75" s="87" t="s">
        <v>245</v>
      </c>
      <c r="C75" s="87" t="s">
        <v>112</v>
      </c>
      <c r="D75" s="87" t="s">
        <v>115</v>
      </c>
      <c r="E75" s="171" t="s">
        <v>231</v>
      </c>
      <c r="F75" s="23" t="s">
        <v>111</v>
      </c>
      <c r="G75" s="78">
        <f t="shared" si="9"/>
        <v>426100</v>
      </c>
      <c r="H75" s="78">
        <f t="shared" si="9"/>
        <v>574600</v>
      </c>
    </row>
    <row r="76" spans="1:8" ht="49.5" customHeight="1">
      <c r="A76" s="84" t="s">
        <v>232</v>
      </c>
      <c r="B76" s="87" t="s">
        <v>245</v>
      </c>
      <c r="C76" s="87" t="s">
        <v>112</v>
      </c>
      <c r="D76" s="87" t="s">
        <v>115</v>
      </c>
      <c r="E76" s="171" t="s">
        <v>233</v>
      </c>
      <c r="F76" s="23" t="s">
        <v>111</v>
      </c>
      <c r="G76" s="78">
        <f t="shared" si="9"/>
        <v>426100</v>
      </c>
      <c r="H76" s="78">
        <f t="shared" si="9"/>
        <v>574600</v>
      </c>
    </row>
    <row r="77" spans="1:8" ht="33" customHeight="1">
      <c r="A77" s="83" t="s">
        <v>213</v>
      </c>
      <c r="B77" s="87" t="s">
        <v>245</v>
      </c>
      <c r="C77" s="89" t="s">
        <v>112</v>
      </c>
      <c r="D77" s="89" t="s">
        <v>115</v>
      </c>
      <c r="E77" s="172" t="s">
        <v>233</v>
      </c>
      <c r="F77" s="287" t="s">
        <v>212</v>
      </c>
      <c r="G77" s="82">
        <v>426100</v>
      </c>
      <c r="H77" s="82">
        <v>574600</v>
      </c>
    </row>
    <row r="78" spans="1:8" ht="18" customHeight="1">
      <c r="A78" s="84" t="s">
        <v>98</v>
      </c>
      <c r="B78" s="89" t="s">
        <v>245</v>
      </c>
      <c r="C78" s="23" t="s">
        <v>112</v>
      </c>
      <c r="D78" s="23" t="s">
        <v>27</v>
      </c>
      <c r="E78" s="23"/>
      <c r="F78" s="23"/>
      <c r="G78" s="78">
        <f>G79+G81</f>
        <v>0</v>
      </c>
      <c r="H78" s="78">
        <f>H79+H81</f>
        <v>0</v>
      </c>
    </row>
    <row r="79" spans="1:8" ht="50.25" customHeight="1">
      <c r="A79" s="84" t="s">
        <v>293</v>
      </c>
      <c r="B79" s="87" t="s">
        <v>245</v>
      </c>
      <c r="C79" s="23" t="s">
        <v>112</v>
      </c>
      <c r="D79" s="23" t="s">
        <v>27</v>
      </c>
      <c r="E79" s="23" t="s">
        <v>292</v>
      </c>
      <c r="F79" s="23" t="s">
        <v>111</v>
      </c>
      <c r="G79" s="78">
        <f>G80</f>
        <v>0</v>
      </c>
      <c r="H79" s="78">
        <f>H80</f>
        <v>0</v>
      </c>
    </row>
    <row r="80" spans="1:8" ht="33.75" customHeight="1">
      <c r="A80" s="83" t="s">
        <v>213</v>
      </c>
      <c r="B80" s="87" t="s">
        <v>245</v>
      </c>
      <c r="C80" s="287" t="s">
        <v>112</v>
      </c>
      <c r="D80" s="287" t="s">
        <v>27</v>
      </c>
      <c r="E80" s="287" t="s">
        <v>292</v>
      </c>
      <c r="F80" s="287" t="s">
        <v>212</v>
      </c>
      <c r="G80" s="82">
        <v>0</v>
      </c>
      <c r="H80" s="82">
        <v>0</v>
      </c>
    </row>
    <row r="81" spans="1:8" ht="63.75" customHeight="1">
      <c r="A81" s="218" t="s">
        <v>392</v>
      </c>
      <c r="B81" s="87" t="s">
        <v>245</v>
      </c>
      <c r="C81" s="23" t="s">
        <v>112</v>
      </c>
      <c r="D81" s="23" t="s">
        <v>27</v>
      </c>
      <c r="E81" s="23" t="s">
        <v>396</v>
      </c>
      <c r="F81" s="23" t="s">
        <v>111</v>
      </c>
      <c r="G81" s="78">
        <f aca="true" t="shared" si="10" ref="G81:H83">G82</f>
        <v>0</v>
      </c>
      <c r="H81" s="78">
        <f t="shared" si="10"/>
        <v>0</v>
      </c>
    </row>
    <row r="82" spans="1:8" ht="44.25" customHeight="1">
      <c r="A82" s="86" t="s">
        <v>393</v>
      </c>
      <c r="B82" s="87" t="s">
        <v>245</v>
      </c>
      <c r="C82" s="23" t="s">
        <v>112</v>
      </c>
      <c r="D82" s="23" t="s">
        <v>27</v>
      </c>
      <c r="E82" s="23" t="s">
        <v>395</v>
      </c>
      <c r="F82" s="23" t="s">
        <v>111</v>
      </c>
      <c r="G82" s="78">
        <f t="shared" si="10"/>
        <v>0</v>
      </c>
      <c r="H82" s="78">
        <f t="shared" si="10"/>
        <v>0</v>
      </c>
    </row>
    <row r="83" spans="1:8" ht="44.25" customHeight="1">
      <c r="A83" s="80" t="s">
        <v>394</v>
      </c>
      <c r="B83" s="89" t="s">
        <v>245</v>
      </c>
      <c r="C83" s="287" t="s">
        <v>112</v>
      </c>
      <c r="D83" s="287" t="s">
        <v>27</v>
      </c>
      <c r="E83" s="23" t="s">
        <v>395</v>
      </c>
      <c r="F83" s="23" t="s">
        <v>111</v>
      </c>
      <c r="G83" s="78">
        <f t="shared" si="10"/>
        <v>0</v>
      </c>
      <c r="H83" s="78">
        <f t="shared" si="10"/>
        <v>0</v>
      </c>
    </row>
    <row r="84" spans="1:8" ht="34.5" customHeight="1">
      <c r="A84" s="83" t="s">
        <v>213</v>
      </c>
      <c r="B84" s="87" t="s">
        <v>245</v>
      </c>
      <c r="C84" s="287" t="s">
        <v>112</v>
      </c>
      <c r="D84" s="287" t="s">
        <v>27</v>
      </c>
      <c r="E84" s="287" t="s">
        <v>395</v>
      </c>
      <c r="F84" s="287" t="s">
        <v>212</v>
      </c>
      <c r="G84" s="82">
        <v>0</v>
      </c>
      <c r="H84" s="82">
        <v>0</v>
      </c>
    </row>
    <row r="85" spans="1:8" ht="23.25" customHeight="1">
      <c r="A85" s="105" t="s">
        <v>18</v>
      </c>
      <c r="B85" s="89" t="s">
        <v>245</v>
      </c>
      <c r="C85" s="23" t="s">
        <v>113</v>
      </c>
      <c r="D85" s="23"/>
      <c r="E85" s="23"/>
      <c r="F85" s="23"/>
      <c r="G85" s="78">
        <f>G92+G86+G102</f>
        <v>348400</v>
      </c>
      <c r="H85" s="78">
        <f>H92+H86+H102</f>
        <v>348400</v>
      </c>
    </row>
    <row r="86" spans="1:8" ht="23.25" customHeight="1">
      <c r="A86" s="105" t="s">
        <v>294</v>
      </c>
      <c r="B86" s="87" t="s">
        <v>245</v>
      </c>
      <c r="C86" s="23" t="s">
        <v>113</v>
      </c>
      <c r="D86" s="23" t="s">
        <v>108</v>
      </c>
      <c r="E86" s="23"/>
      <c r="F86" s="23"/>
      <c r="G86" s="78">
        <f aca="true" t="shared" si="11" ref="G86:H90">G87</f>
        <v>0</v>
      </c>
      <c r="H86" s="78">
        <f t="shared" si="11"/>
        <v>0</v>
      </c>
    </row>
    <row r="87" spans="1:8" ht="46.5" customHeight="1">
      <c r="A87" s="80" t="s">
        <v>218</v>
      </c>
      <c r="B87" s="89" t="s">
        <v>245</v>
      </c>
      <c r="C87" s="23" t="s">
        <v>113</v>
      </c>
      <c r="D87" s="23" t="s">
        <v>108</v>
      </c>
      <c r="E87" s="23" t="s">
        <v>130</v>
      </c>
      <c r="F87" s="23" t="s">
        <v>111</v>
      </c>
      <c r="G87" s="78">
        <f t="shared" si="11"/>
        <v>0</v>
      </c>
      <c r="H87" s="78">
        <f t="shared" si="11"/>
        <v>0</v>
      </c>
    </row>
    <row r="88" spans="1:8" ht="33" customHeight="1">
      <c r="A88" s="84" t="s">
        <v>295</v>
      </c>
      <c r="B88" s="87" t="s">
        <v>245</v>
      </c>
      <c r="C88" s="23" t="s">
        <v>113</v>
      </c>
      <c r="D88" s="23" t="s">
        <v>108</v>
      </c>
      <c r="E88" s="23" t="s">
        <v>141</v>
      </c>
      <c r="F88" s="23" t="s">
        <v>111</v>
      </c>
      <c r="G88" s="78">
        <f t="shared" si="11"/>
        <v>0</v>
      </c>
      <c r="H88" s="78">
        <f t="shared" si="11"/>
        <v>0</v>
      </c>
    </row>
    <row r="89" spans="1:8" ht="18.75" customHeight="1">
      <c r="A89" s="84" t="s">
        <v>294</v>
      </c>
      <c r="B89" s="87" t="s">
        <v>245</v>
      </c>
      <c r="C89" s="23" t="s">
        <v>113</v>
      </c>
      <c r="D89" s="23" t="s">
        <v>108</v>
      </c>
      <c r="E89" s="23" t="s">
        <v>296</v>
      </c>
      <c r="F89" s="23" t="s">
        <v>111</v>
      </c>
      <c r="G89" s="78">
        <f t="shared" si="11"/>
        <v>0</v>
      </c>
      <c r="H89" s="78">
        <f t="shared" si="11"/>
        <v>0</v>
      </c>
    </row>
    <row r="90" spans="1:8" ht="23.25" customHeight="1">
      <c r="A90" s="84" t="s">
        <v>297</v>
      </c>
      <c r="B90" s="87" t="s">
        <v>245</v>
      </c>
      <c r="C90" s="23" t="s">
        <v>113</v>
      </c>
      <c r="D90" s="23" t="s">
        <v>108</v>
      </c>
      <c r="E90" s="23" t="s">
        <v>298</v>
      </c>
      <c r="F90" s="23" t="s">
        <v>111</v>
      </c>
      <c r="G90" s="78">
        <f t="shared" si="11"/>
        <v>0</v>
      </c>
      <c r="H90" s="78">
        <f t="shared" si="11"/>
        <v>0</v>
      </c>
    </row>
    <row r="91" spans="1:8" ht="30.75" customHeight="1">
      <c r="A91" s="83" t="s">
        <v>213</v>
      </c>
      <c r="B91" s="87" t="s">
        <v>245</v>
      </c>
      <c r="C91" s="287" t="s">
        <v>113</v>
      </c>
      <c r="D91" s="287" t="s">
        <v>108</v>
      </c>
      <c r="E91" s="287" t="s">
        <v>298</v>
      </c>
      <c r="F91" s="287" t="s">
        <v>212</v>
      </c>
      <c r="G91" s="82">
        <v>0</v>
      </c>
      <c r="H91" s="82">
        <v>0</v>
      </c>
    </row>
    <row r="92" spans="1:8" s="11" customFormat="1" ht="19.5" customHeight="1">
      <c r="A92" s="105" t="s">
        <v>19</v>
      </c>
      <c r="B92" s="89" t="s">
        <v>245</v>
      </c>
      <c r="C92" s="23" t="s">
        <v>113</v>
      </c>
      <c r="D92" s="23" t="s">
        <v>110</v>
      </c>
      <c r="E92" s="23"/>
      <c r="F92" s="23"/>
      <c r="G92" s="78">
        <f aca="true" t="shared" si="12" ref="G92:H94">G93</f>
        <v>347400</v>
      </c>
      <c r="H92" s="78">
        <f t="shared" si="12"/>
        <v>347400</v>
      </c>
    </row>
    <row r="93" spans="1:8" s="3" customFormat="1" ht="45" customHeight="1">
      <c r="A93" s="80" t="s">
        <v>218</v>
      </c>
      <c r="B93" s="89" t="s">
        <v>245</v>
      </c>
      <c r="C93" s="23" t="s">
        <v>113</v>
      </c>
      <c r="D93" s="23" t="s">
        <v>110</v>
      </c>
      <c r="E93" s="23" t="s">
        <v>130</v>
      </c>
      <c r="F93" s="23" t="s">
        <v>111</v>
      </c>
      <c r="G93" s="97">
        <f t="shared" si="12"/>
        <v>347400</v>
      </c>
      <c r="H93" s="97">
        <f t="shared" si="12"/>
        <v>347400</v>
      </c>
    </row>
    <row r="94" spans="1:8" s="3" customFormat="1" ht="21" customHeight="1">
      <c r="A94" s="88" t="s">
        <v>99</v>
      </c>
      <c r="B94" s="87" t="s">
        <v>245</v>
      </c>
      <c r="C94" s="23" t="s">
        <v>113</v>
      </c>
      <c r="D94" s="23" t="s">
        <v>110</v>
      </c>
      <c r="E94" s="23" t="s">
        <v>141</v>
      </c>
      <c r="F94" s="23" t="s">
        <v>111</v>
      </c>
      <c r="G94" s="97">
        <f t="shared" si="12"/>
        <v>347400</v>
      </c>
      <c r="H94" s="97">
        <f t="shared" si="12"/>
        <v>347400</v>
      </c>
    </row>
    <row r="95" spans="1:8" ht="21" customHeight="1">
      <c r="A95" s="84" t="s">
        <v>19</v>
      </c>
      <c r="B95" s="87" t="s">
        <v>245</v>
      </c>
      <c r="C95" s="23" t="s">
        <v>113</v>
      </c>
      <c r="D95" s="23" t="s">
        <v>110</v>
      </c>
      <c r="E95" s="23" t="s">
        <v>149</v>
      </c>
      <c r="F95" s="23" t="s">
        <v>111</v>
      </c>
      <c r="G95" s="78">
        <f>G96+G98+G100</f>
        <v>347400</v>
      </c>
      <c r="H95" s="78">
        <f>H96+H98+H100</f>
        <v>347400</v>
      </c>
    </row>
    <row r="96" spans="1:8" ht="19.5" customHeight="1">
      <c r="A96" s="84" t="s">
        <v>20</v>
      </c>
      <c r="B96" s="87" t="s">
        <v>245</v>
      </c>
      <c r="C96" s="23" t="s">
        <v>113</v>
      </c>
      <c r="D96" s="23" t="s">
        <v>110</v>
      </c>
      <c r="E96" s="23" t="s">
        <v>148</v>
      </c>
      <c r="F96" s="23" t="s">
        <v>111</v>
      </c>
      <c r="G96" s="78">
        <v>182700</v>
      </c>
      <c r="H96" s="78">
        <v>182700</v>
      </c>
    </row>
    <row r="97" spans="1:8" ht="33.75" customHeight="1">
      <c r="A97" s="83" t="s">
        <v>213</v>
      </c>
      <c r="B97" s="87" t="s">
        <v>245</v>
      </c>
      <c r="C97" s="287" t="s">
        <v>113</v>
      </c>
      <c r="D97" s="287" t="s">
        <v>110</v>
      </c>
      <c r="E97" s="287" t="s">
        <v>148</v>
      </c>
      <c r="F97" s="287" t="s">
        <v>212</v>
      </c>
      <c r="G97" s="82">
        <v>182702</v>
      </c>
      <c r="H97" s="82">
        <v>182702</v>
      </c>
    </row>
    <row r="98" spans="1:8" ht="19.5" customHeight="1">
      <c r="A98" s="84" t="s">
        <v>100</v>
      </c>
      <c r="B98" s="89" t="s">
        <v>245</v>
      </c>
      <c r="C98" s="23" t="s">
        <v>113</v>
      </c>
      <c r="D98" s="23" t="s">
        <v>110</v>
      </c>
      <c r="E98" s="23" t="s">
        <v>147</v>
      </c>
      <c r="F98" s="23" t="s">
        <v>111</v>
      </c>
      <c r="G98" s="78">
        <f>G99</f>
        <v>28200</v>
      </c>
      <c r="H98" s="78">
        <f>H99</f>
        <v>28200</v>
      </c>
    </row>
    <row r="99" spans="1:8" ht="33" customHeight="1">
      <c r="A99" s="83" t="s">
        <v>213</v>
      </c>
      <c r="B99" s="89" t="s">
        <v>245</v>
      </c>
      <c r="C99" s="287" t="s">
        <v>113</v>
      </c>
      <c r="D99" s="287" t="s">
        <v>110</v>
      </c>
      <c r="E99" s="287" t="s">
        <v>147</v>
      </c>
      <c r="F99" s="287" t="s">
        <v>212</v>
      </c>
      <c r="G99" s="82">
        <v>28200</v>
      </c>
      <c r="H99" s="82">
        <v>28200</v>
      </c>
    </row>
    <row r="100" spans="1:8" ht="33.75" customHeight="1">
      <c r="A100" s="84" t="s">
        <v>101</v>
      </c>
      <c r="B100" s="89" t="s">
        <v>245</v>
      </c>
      <c r="C100" s="23" t="s">
        <v>113</v>
      </c>
      <c r="D100" s="23" t="s">
        <v>110</v>
      </c>
      <c r="E100" s="23" t="s">
        <v>146</v>
      </c>
      <c r="F100" s="23" t="s">
        <v>111</v>
      </c>
      <c r="G100" s="78">
        <f>G101</f>
        <v>136500</v>
      </c>
      <c r="H100" s="78">
        <f>H101</f>
        <v>136500</v>
      </c>
    </row>
    <row r="101" spans="1:8" ht="31.5" customHeight="1">
      <c r="A101" s="83" t="s">
        <v>213</v>
      </c>
      <c r="B101" s="89" t="s">
        <v>245</v>
      </c>
      <c r="C101" s="287" t="s">
        <v>113</v>
      </c>
      <c r="D101" s="287" t="s">
        <v>110</v>
      </c>
      <c r="E101" s="287" t="s">
        <v>146</v>
      </c>
      <c r="F101" s="287" t="s">
        <v>212</v>
      </c>
      <c r="G101" s="82">
        <v>136500</v>
      </c>
      <c r="H101" s="82">
        <v>136500</v>
      </c>
    </row>
    <row r="102" spans="1:8" ht="31.5" customHeight="1">
      <c r="A102" s="84" t="s">
        <v>330</v>
      </c>
      <c r="B102" s="87" t="s">
        <v>245</v>
      </c>
      <c r="C102" s="23" t="s">
        <v>113</v>
      </c>
      <c r="D102" s="23" t="s">
        <v>113</v>
      </c>
      <c r="E102" s="23"/>
      <c r="F102" s="23"/>
      <c r="G102" s="78">
        <f aca="true" t="shared" si="13" ref="G102:H105">G103</f>
        <v>1000</v>
      </c>
      <c r="H102" s="78">
        <f t="shared" si="13"/>
        <v>1000</v>
      </c>
    </row>
    <row r="103" spans="1:8" ht="45.75" customHeight="1">
      <c r="A103" s="222" t="s">
        <v>397</v>
      </c>
      <c r="B103" s="87" t="s">
        <v>245</v>
      </c>
      <c r="C103" s="23" t="s">
        <v>113</v>
      </c>
      <c r="D103" s="23" t="s">
        <v>113</v>
      </c>
      <c r="E103" s="23" t="s">
        <v>140</v>
      </c>
      <c r="F103" s="23" t="s">
        <v>111</v>
      </c>
      <c r="G103" s="78">
        <f t="shared" si="13"/>
        <v>1000</v>
      </c>
      <c r="H103" s="78">
        <f t="shared" si="13"/>
        <v>1000</v>
      </c>
    </row>
    <row r="104" spans="1:8" ht="31.5" customHeight="1">
      <c r="A104" s="86" t="s">
        <v>139</v>
      </c>
      <c r="B104" s="87" t="s">
        <v>245</v>
      </c>
      <c r="C104" s="23" t="s">
        <v>137</v>
      </c>
      <c r="D104" s="23" t="s">
        <v>27</v>
      </c>
      <c r="E104" s="23" t="s">
        <v>138</v>
      </c>
      <c r="F104" s="23" t="s">
        <v>111</v>
      </c>
      <c r="G104" s="78">
        <f t="shared" si="13"/>
        <v>1000</v>
      </c>
      <c r="H104" s="78">
        <f t="shared" si="13"/>
        <v>1000</v>
      </c>
    </row>
    <row r="105" spans="1:8" ht="35.25" customHeight="1">
      <c r="A105" s="84" t="s">
        <v>122</v>
      </c>
      <c r="B105" s="87" t="s">
        <v>245</v>
      </c>
      <c r="C105" s="23" t="s">
        <v>113</v>
      </c>
      <c r="D105" s="23" t="s">
        <v>113</v>
      </c>
      <c r="E105" s="23" t="s">
        <v>332</v>
      </c>
      <c r="F105" s="23" t="s">
        <v>111</v>
      </c>
      <c r="G105" s="78">
        <f t="shared" si="13"/>
        <v>1000</v>
      </c>
      <c r="H105" s="78">
        <f t="shared" si="13"/>
        <v>1000</v>
      </c>
    </row>
    <row r="106" spans="1:8" ht="36" customHeight="1">
      <c r="A106" s="83" t="s">
        <v>213</v>
      </c>
      <c r="B106" s="89" t="s">
        <v>245</v>
      </c>
      <c r="C106" s="287" t="s">
        <v>113</v>
      </c>
      <c r="D106" s="287" t="s">
        <v>113</v>
      </c>
      <c r="E106" s="287" t="s">
        <v>332</v>
      </c>
      <c r="F106" s="287" t="s">
        <v>212</v>
      </c>
      <c r="G106" s="82">
        <v>1000</v>
      </c>
      <c r="H106" s="82">
        <v>1000</v>
      </c>
    </row>
    <row r="107" spans="1:8" ht="18" customHeight="1">
      <c r="A107" s="105" t="s">
        <v>399</v>
      </c>
      <c r="B107" s="89" t="s">
        <v>245</v>
      </c>
      <c r="C107" s="287" t="s">
        <v>398</v>
      </c>
      <c r="D107" s="287"/>
      <c r="E107" s="287"/>
      <c r="F107" s="287"/>
      <c r="G107" s="78">
        <f aca="true" t="shared" si="14" ref="G107:H111">G108</f>
        <v>0</v>
      </c>
      <c r="H107" s="78">
        <f t="shared" si="14"/>
        <v>0</v>
      </c>
    </row>
    <row r="108" spans="1:8" ht="18" customHeight="1">
      <c r="A108" s="105" t="s">
        <v>400</v>
      </c>
      <c r="B108" s="87" t="s">
        <v>245</v>
      </c>
      <c r="C108" s="287" t="s">
        <v>398</v>
      </c>
      <c r="D108" s="287" t="s">
        <v>113</v>
      </c>
      <c r="E108" s="287"/>
      <c r="F108" s="287"/>
      <c r="G108" s="78">
        <f t="shared" si="14"/>
        <v>0</v>
      </c>
      <c r="H108" s="78">
        <f t="shared" si="14"/>
        <v>0</v>
      </c>
    </row>
    <row r="109" spans="1:8" ht="61.5" customHeight="1">
      <c r="A109" s="222" t="s">
        <v>494</v>
      </c>
      <c r="B109" s="87" t="s">
        <v>245</v>
      </c>
      <c r="C109" s="23" t="s">
        <v>398</v>
      </c>
      <c r="D109" s="23" t="s">
        <v>113</v>
      </c>
      <c r="E109" s="23" t="s">
        <v>404</v>
      </c>
      <c r="F109" s="23" t="s">
        <v>111</v>
      </c>
      <c r="G109" s="78">
        <f t="shared" si="14"/>
        <v>0</v>
      </c>
      <c r="H109" s="78">
        <f t="shared" si="14"/>
        <v>0</v>
      </c>
    </row>
    <row r="110" spans="1:8" ht="31.5" customHeight="1">
      <c r="A110" s="86" t="s">
        <v>401</v>
      </c>
      <c r="B110" s="87" t="s">
        <v>245</v>
      </c>
      <c r="C110" s="23" t="s">
        <v>398</v>
      </c>
      <c r="D110" s="23" t="s">
        <v>113</v>
      </c>
      <c r="E110" s="23" t="s">
        <v>403</v>
      </c>
      <c r="F110" s="23" t="s">
        <v>111</v>
      </c>
      <c r="G110" s="78">
        <f t="shared" si="14"/>
        <v>0</v>
      </c>
      <c r="H110" s="78">
        <f t="shared" si="14"/>
        <v>0</v>
      </c>
    </row>
    <row r="111" spans="1:8" ht="35.25" customHeight="1">
      <c r="A111" s="84" t="s">
        <v>402</v>
      </c>
      <c r="B111" s="87" t="s">
        <v>245</v>
      </c>
      <c r="C111" s="23" t="s">
        <v>398</v>
      </c>
      <c r="D111" s="23" t="s">
        <v>113</v>
      </c>
      <c r="E111" s="23" t="s">
        <v>439</v>
      </c>
      <c r="F111" s="23" t="s">
        <v>111</v>
      </c>
      <c r="G111" s="78">
        <f t="shared" si="14"/>
        <v>0</v>
      </c>
      <c r="H111" s="78">
        <f t="shared" si="14"/>
        <v>0</v>
      </c>
    </row>
    <row r="112" spans="1:8" ht="36" customHeight="1">
      <c r="A112" s="83" t="s">
        <v>213</v>
      </c>
      <c r="B112" s="87" t="s">
        <v>245</v>
      </c>
      <c r="C112" s="287" t="s">
        <v>398</v>
      </c>
      <c r="D112" s="287" t="s">
        <v>113</v>
      </c>
      <c r="E112" s="287" t="s">
        <v>439</v>
      </c>
      <c r="F112" s="287" t="s">
        <v>212</v>
      </c>
      <c r="G112" s="82">
        <v>0</v>
      </c>
      <c r="H112" s="82">
        <v>0</v>
      </c>
    </row>
    <row r="113" spans="1:8" ht="21" customHeight="1">
      <c r="A113" s="105" t="s">
        <v>102</v>
      </c>
      <c r="B113" s="89" t="s">
        <v>245</v>
      </c>
      <c r="C113" s="23" t="s">
        <v>114</v>
      </c>
      <c r="D113" s="23"/>
      <c r="E113" s="23"/>
      <c r="F113" s="23"/>
      <c r="G113" s="78">
        <f>G114+G124</f>
        <v>2787184.45</v>
      </c>
      <c r="H113" s="78">
        <f>H114+H124</f>
        <v>2859544.45</v>
      </c>
    </row>
    <row r="114" spans="1:8" ht="16.5" customHeight="1">
      <c r="A114" s="80" t="s">
        <v>103</v>
      </c>
      <c r="B114" s="89" t="s">
        <v>245</v>
      </c>
      <c r="C114" s="23" t="s">
        <v>114</v>
      </c>
      <c r="D114" s="23" t="s">
        <v>108</v>
      </c>
      <c r="E114" s="23"/>
      <c r="F114" s="23"/>
      <c r="G114" s="78">
        <f>G115</f>
        <v>1711714.45</v>
      </c>
      <c r="H114" s="78">
        <f>H115</f>
        <v>1687744.45</v>
      </c>
    </row>
    <row r="115" spans="1:8" ht="44.25" customHeight="1">
      <c r="A115" s="80" t="s">
        <v>218</v>
      </c>
      <c r="B115" s="87" t="s">
        <v>245</v>
      </c>
      <c r="C115" s="23" t="s">
        <v>114</v>
      </c>
      <c r="D115" s="23" t="s">
        <v>108</v>
      </c>
      <c r="E115" s="23" t="s">
        <v>130</v>
      </c>
      <c r="F115" s="23" t="s">
        <v>111</v>
      </c>
      <c r="G115" s="78">
        <f>G116</f>
        <v>1711714.45</v>
      </c>
      <c r="H115" s="78">
        <f>H116</f>
        <v>1687744.45</v>
      </c>
    </row>
    <row r="116" spans="1:8" ht="59.25" customHeight="1">
      <c r="A116" s="80" t="s">
        <v>222</v>
      </c>
      <c r="B116" s="87" t="s">
        <v>245</v>
      </c>
      <c r="C116" s="23" t="s">
        <v>114</v>
      </c>
      <c r="D116" s="23" t="s">
        <v>108</v>
      </c>
      <c r="E116" s="23" t="s">
        <v>129</v>
      </c>
      <c r="F116" s="23" t="s">
        <v>111</v>
      </c>
      <c r="G116" s="78">
        <f>G119+G117</f>
        <v>1711714.45</v>
      </c>
      <c r="H116" s="78">
        <f>H119+H117</f>
        <v>1687744.45</v>
      </c>
    </row>
    <row r="117" spans="1:8" s="11" customFormat="1" ht="32.25" customHeight="1">
      <c r="A117" s="80" t="s">
        <v>408</v>
      </c>
      <c r="B117" s="87" t="s">
        <v>245</v>
      </c>
      <c r="C117" s="23" t="s">
        <v>114</v>
      </c>
      <c r="D117" s="23" t="s">
        <v>108</v>
      </c>
      <c r="E117" s="23" t="s">
        <v>407</v>
      </c>
      <c r="F117" s="23" t="s">
        <v>111</v>
      </c>
      <c r="G117" s="97">
        <f>G118</f>
        <v>20244.45</v>
      </c>
      <c r="H117" s="97">
        <f>H118</f>
        <v>20244.45</v>
      </c>
    </row>
    <row r="118" spans="1:8" s="11" customFormat="1" ht="30" customHeight="1">
      <c r="A118" s="83" t="s">
        <v>213</v>
      </c>
      <c r="B118" s="87" t="s">
        <v>245</v>
      </c>
      <c r="C118" s="287" t="s">
        <v>114</v>
      </c>
      <c r="D118" s="287" t="s">
        <v>108</v>
      </c>
      <c r="E118" s="287" t="s">
        <v>407</v>
      </c>
      <c r="F118" s="287" t="s">
        <v>212</v>
      </c>
      <c r="G118" s="98">
        <v>20244.45</v>
      </c>
      <c r="H118" s="98">
        <v>20244.45</v>
      </c>
    </row>
    <row r="119" spans="1:8" ht="33" customHeight="1">
      <c r="A119" s="84" t="s">
        <v>21</v>
      </c>
      <c r="B119" s="87" t="s">
        <v>245</v>
      </c>
      <c r="C119" s="23" t="s">
        <v>114</v>
      </c>
      <c r="D119" s="23" t="s">
        <v>108</v>
      </c>
      <c r="E119" s="23" t="s">
        <v>131</v>
      </c>
      <c r="F119" s="23" t="s">
        <v>111</v>
      </c>
      <c r="G119" s="78">
        <f>G120+G121+G122+G123</f>
        <v>1691470</v>
      </c>
      <c r="H119" s="78">
        <f>H120+H121+H122+H123</f>
        <v>1667500</v>
      </c>
    </row>
    <row r="120" spans="1:8" ht="21" customHeight="1">
      <c r="A120" s="83" t="s">
        <v>235</v>
      </c>
      <c r="B120" s="89" t="s">
        <v>245</v>
      </c>
      <c r="C120" s="287" t="s">
        <v>114</v>
      </c>
      <c r="D120" s="287" t="s">
        <v>108</v>
      </c>
      <c r="E120" s="287" t="s">
        <v>131</v>
      </c>
      <c r="F120" s="287" t="s">
        <v>234</v>
      </c>
      <c r="G120" s="82">
        <v>818470</v>
      </c>
      <c r="H120" s="82">
        <v>871200</v>
      </c>
    </row>
    <row r="121" spans="1:8" s="13" customFormat="1" ht="33.75" customHeight="1">
      <c r="A121" s="83" t="s">
        <v>213</v>
      </c>
      <c r="B121" s="87" t="s">
        <v>245</v>
      </c>
      <c r="C121" s="287" t="s">
        <v>114</v>
      </c>
      <c r="D121" s="287" t="s">
        <v>108</v>
      </c>
      <c r="E121" s="287" t="s">
        <v>131</v>
      </c>
      <c r="F121" s="287" t="s">
        <v>212</v>
      </c>
      <c r="G121" s="82">
        <v>847500</v>
      </c>
      <c r="H121" s="82">
        <v>770800</v>
      </c>
    </row>
    <row r="122" spans="1:8" s="13" customFormat="1" ht="22.5" customHeight="1">
      <c r="A122" s="83" t="s">
        <v>216</v>
      </c>
      <c r="B122" s="87" t="s">
        <v>245</v>
      </c>
      <c r="C122" s="287" t="s">
        <v>114</v>
      </c>
      <c r="D122" s="287" t="s">
        <v>108</v>
      </c>
      <c r="E122" s="287" t="s">
        <v>131</v>
      </c>
      <c r="F122" s="287" t="s">
        <v>215</v>
      </c>
      <c r="G122" s="82">
        <v>2000</v>
      </c>
      <c r="H122" s="82">
        <v>2000</v>
      </c>
    </row>
    <row r="123" spans="1:8" s="13" customFormat="1" ht="18" customHeight="1">
      <c r="A123" s="83" t="s">
        <v>217</v>
      </c>
      <c r="B123" s="87" t="s">
        <v>245</v>
      </c>
      <c r="C123" s="287" t="s">
        <v>114</v>
      </c>
      <c r="D123" s="287" t="s">
        <v>108</v>
      </c>
      <c r="E123" s="287" t="s">
        <v>131</v>
      </c>
      <c r="F123" s="287" t="s">
        <v>214</v>
      </c>
      <c r="G123" s="82">
        <v>23500</v>
      </c>
      <c r="H123" s="82">
        <v>23500</v>
      </c>
    </row>
    <row r="124" spans="1:8" ht="20.25" customHeight="1">
      <c r="A124" s="84" t="s">
        <v>104</v>
      </c>
      <c r="B124" s="89" t="s">
        <v>245</v>
      </c>
      <c r="C124" s="23" t="s">
        <v>114</v>
      </c>
      <c r="D124" s="23" t="s">
        <v>112</v>
      </c>
      <c r="E124" s="23"/>
      <c r="F124" s="23"/>
      <c r="G124" s="78">
        <f aca="true" t="shared" si="15" ref="G124:H126">G125</f>
        <v>1075470</v>
      </c>
      <c r="H124" s="78">
        <f t="shared" si="15"/>
        <v>1171800</v>
      </c>
    </row>
    <row r="125" spans="1:8" ht="45" customHeight="1">
      <c r="A125" s="190" t="s">
        <v>236</v>
      </c>
      <c r="B125" s="87" t="s">
        <v>245</v>
      </c>
      <c r="C125" s="23" t="s">
        <v>114</v>
      </c>
      <c r="D125" s="23" t="s">
        <v>112</v>
      </c>
      <c r="E125" s="23" t="s">
        <v>130</v>
      </c>
      <c r="F125" s="23" t="s">
        <v>111</v>
      </c>
      <c r="G125" s="78">
        <f t="shared" si="15"/>
        <v>1075470</v>
      </c>
      <c r="H125" s="78">
        <f t="shared" si="15"/>
        <v>1171800</v>
      </c>
    </row>
    <row r="126" spans="1:8" ht="51" customHeight="1">
      <c r="A126" s="190" t="s">
        <v>237</v>
      </c>
      <c r="B126" s="87" t="s">
        <v>245</v>
      </c>
      <c r="C126" s="23" t="s">
        <v>114</v>
      </c>
      <c r="D126" s="23" t="s">
        <v>112</v>
      </c>
      <c r="E126" s="23" t="s">
        <v>129</v>
      </c>
      <c r="F126" s="23" t="s">
        <v>111</v>
      </c>
      <c r="G126" s="78">
        <f t="shared" si="15"/>
        <v>1075470</v>
      </c>
      <c r="H126" s="78">
        <f t="shared" si="15"/>
        <v>1171800</v>
      </c>
    </row>
    <row r="127" spans="1:8" ht="80.25" customHeight="1">
      <c r="A127" s="190" t="s">
        <v>238</v>
      </c>
      <c r="B127" s="89" t="s">
        <v>245</v>
      </c>
      <c r="C127" s="23" t="s">
        <v>114</v>
      </c>
      <c r="D127" s="23" t="s">
        <v>112</v>
      </c>
      <c r="E127" s="23" t="s">
        <v>128</v>
      </c>
      <c r="F127" s="23" t="s">
        <v>111</v>
      </c>
      <c r="G127" s="78">
        <f>G128+G129</f>
        <v>1075470</v>
      </c>
      <c r="H127" s="78">
        <f>H128+H129</f>
        <v>1171800</v>
      </c>
    </row>
    <row r="128" spans="1:8" ht="30.75" customHeight="1">
      <c r="A128" s="81" t="s">
        <v>223</v>
      </c>
      <c r="B128" s="87" t="s">
        <v>245</v>
      </c>
      <c r="C128" s="287" t="s">
        <v>114</v>
      </c>
      <c r="D128" s="287" t="s">
        <v>112</v>
      </c>
      <c r="E128" s="287" t="s">
        <v>128</v>
      </c>
      <c r="F128" s="287" t="s">
        <v>209</v>
      </c>
      <c r="G128" s="82">
        <v>981870</v>
      </c>
      <c r="H128" s="82">
        <v>1078200</v>
      </c>
    </row>
    <row r="129" spans="1:8" s="13" customFormat="1" ht="32.25" customHeight="1">
      <c r="A129" s="83" t="s">
        <v>213</v>
      </c>
      <c r="B129" s="87" t="s">
        <v>245</v>
      </c>
      <c r="C129" s="287" t="s">
        <v>114</v>
      </c>
      <c r="D129" s="287" t="s">
        <v>112</v>
      </c>
      <c r="E129" s="287" t="s">
        <v>128</v>
      </c>
      <c r="F129" s="287" t="s">
        <v>212</v>
      </c>
      <c r="G129" s="82">
        <v>93600</v>
      </c>
      <c r="H129" s="82">
        <v>93600</v>
      </c>
    </row>
    <row r="130" spans="1:8" ht="18" customHeight="1">
      <c r="A130" s="84" t="s">
        <v>22</v>
      </c>
      <c r="B130" s="89" t="s">
        <v>245</v>
      </c>
      <c r="C130" s="23">
        <v>10</v>
      </c>
      <c r="D130" s="23"/>
      <c r="E130" s="23"/>
      <c r="F130" s="23"/>
      <c r="G130" s="78">
        <f>G131+G137</f>
        <v>373013</v>
      </c>
      <c r="H130" s="78">
        <f>H131+H137</f>
        <v>393523</v>
      </c>
    </row>
    <row r="131" spans="1:8" ht="16.5" customHeight="1">
      <c r="A131" s="84" t="s">
        <v>105</v>
      </c>
      <c r="B131" s="87" t="s">
        <v>245</v>
      </c>
      <c r="C131" s="23">
        <v>10</v>
      </c>
      <c r="D131" s="23" t="s">
        <v>108</v>
      </c>
      <c r="E131" s="23"/>
      <c r="F131" s="23"/>
      <c r="G131" s="78">
        <f aca="true" t="shared" si="16" ref="G131:H135">G132</f>
        <v>293013</v>
      </c>
      <c r="H131" s="78">
        <f t="shared" si="16"/>
        <v>313523</v>
      </c>
    </row>
    <row r="132" spans="1:8" ht="37.5" customHeight="1">
      <c r="A132" s="222" t="s">
        <v>409</v>
      </c>
      <c r="B132" s="210"/>
      <c r="C132" s="23">
        <v>10</v>
      </c>
      <c r="D132" s="23" t="s">
        <v>108</v>
      </c>
      <c r="E132" s="23" t="s">
        <v>123</v>
      </c>
      <c r="F132" s="23" t="s">
        <v>111</v>
      </c>
      <c r="G132" s="78">
        <f t="shared" si="16"/>
        <v>293013</v>
      </c>
      <c r="H132" s="78">
        <f t="shared" si="16"/>
        <v>313523</v>
      </c>
    </row>
    <row r="133" spans="1:8" ht="31.5" customHeight="1">
      <c r="A133" s="86" t="s">
        <v>127</v>
      </c>
      <c r="B133" s="210"/>
      <c r="C133" s="23" t="s">
        <v>26</v>
      </c>
      <c r="D133" s="23" t="s">
        <v>108</v>
      </c>
      <c r="E133" s="23" t="s">
        <v>126</v>
      </c>
      <c r="F133" s="23" t="s">
        <v>111</v>
      </c>
      <c r="G133" s="78">
        <f t="shared" si="16"/>
        <v>293013</v>
      </c>
      <c r="H133" s="78">
        <f t="shared" si="16"/>
        <v>313523</v>
      </c>
    </row>
    <row r="134" spans="1:8" ht="33" customHeight="1">
      <c r="A134" s="84" t="s">
        <v>106</v>
      </c>
      <c r="B134" s="210"/>
      <c r="C134" s="23" t="s">
        <v>26</v>
      </c>
      <c r="D134" s="23" t="s">
        <v>108</v>
      </c>
      <c r="E134" s="23" t="s">
        <v>124</v>
      </c>
      <c r="F134" s="23" t="s">
        <v>111</v>
      </c>
      <c r="G134" s="78">
        <f t="shared" si="16"/>
        <v>293013</v>
      </c>
      <c r="H134" s="78">
        <f t="shared" si="16"/>
        <v>313523</v>
      </c>
    </row>
    <row r="135" spans="1:8" ht="48.75" customHeight="1">
      <c r="A135" s="84" t="s">
        <v>239</v>
      </c>
      <c r="B135" s="210"/>
      <c r="C135" s="23">
        <v>10</v>
      </c>
      <c r="D135" s="23" t="s">
        <v>108</v>
      </c>
      <c r="E135" s="23" t="s">
        <v>125</v>
      </c>
      <c r="F135" s="23" t="s">
        <v>111</v>
      </c>
      <c r="G135" s="78">
        <f t="shared" si="16"/>
        <v>293013</v>
      </c>
      <c r="H135" s="78">
        <f t="shared" si="16"/>
        <v>313523</v>
      </c>
    </row>
    <row r="136" spans="1:8" ht="21" customHeight="1">
      <c r="A136" s="140" t="s">
        <v>107</v>
      </c>
      <c r="B136" s="210"/>
      <c r="C136" s="287">
        <v>10</v>
      </c>
      <c r="D136" s="287" t="s">
        <v>108</v>
      </c>
      <c r="E136" s="287" t="s">
        <v>125</v>
      </c>
      <c r="F136" s="287" t="s">
        <v>240</v>
      </c>
      <c r="G136" s="82">
        <v>293013</v>
      </c>
      <c r="H136" s="82">
        <v>313523</v>
      </c>
    </row>
    <row r="137" spans="1:8" ht="16.5" customHeight="1">
      <c r="A137" s="84" t="s">
        <v>33</v>
      </c>
      <c r="B137" s="210"/>
      <c r="C137" s="23">
        <v>10</v>
      </c>
      <c r="D137" s="23" t="s">
        <v>110</v>
      </c>
      <c r="E137" s="23"/>
      <c r="F137" s="23"/>
      <c r="G137" s="78">
        <f>G138+G143</f>
        <v>80000</v>
      </c>
      <c r="H137" s="78">
        <f>H138+H143</f>
        <v>80000</v>
      </c>
    </row>
    <row r="138" spans="1:8" ht="36.75" customHeight="1">
      <c r="A138" s="222" t="s">
        <v>409</v>
      </c>
      <c r="B138" s="210"/>
      <c r="C138" s="23">
        <v>10</v>
      </c>
      <c r="D138" s="23" t="s">
        <v>110</v>
      </c>
      <c r="E138" s="23" t="s">
        <v>123</v>
      </c>
      <c r="F138" s="23" t="s">
        <v>111</v>
      </c>
      <c r="G138" s="78">
        <f aca="true" t="shared" si="17" ref="G138:H141">G139</f>
        <v>50000</v>
      </c>
      <c r="H138" s="78">
        <f t="shared" si="17"/>
        <v>50000</v>
      </c>
    </row>
    <row r="139" spans="1:8" ht="28.5" customHeight="1">
      <c r="A139" s="86" t="s">
        <v>127</v>
      </c>
      <c r="B139" s="210"/>
      <c r="C139" s="23" t="s">
        <v>26</v>
      </c>
      <c r="D139" s="23" t="s">
        <v>110</v>
      </c>
      <c r="E139" s="23" t="s">
        <v>241</v>
      </c>
      <c r="F139" s="23" t="s">
        <v>111</v>
      </c>
      <c r="G139" s="78">
        <f t="shared" si="17"/>
        <v>50000</v>
      </c>
      <c r="H139" s="78">
        <f t="shared" si="17"/>
        <v>50000</v>
      </c>
    </row>
    <row r="140" spans="1:8" ht="33" customHeight="1">
      <c r="A140" s="84" t="s">
        <v>106</v>
      </c>
      <c r="B140" s="210"/>
      <c r="C140" s="23" t="s">
        <v>26</v>
      </c>
      <c r="D140" s="23" t="s">
        <v>110</v>
      </c>
      <c r="E140" s="23" t="s">
        <v>242</v>
      </c>
      <c r="F140" s="23" t="s">
        <v>111</v>
      </c>
      <c r="G140" s="78">
        <f t="shared" si="17"/>
        <v>50000</v>
      </c>
      <c r="H140" s="78">
        <f t="shared" si="17"/>
        <v>50000</v>
      </c>
    </row>
    <row r="141" spans="1:8" ht="33" customHeight="1">
      <c r="A141" s="84" t="s">
        <v>23</v>
      </c>
      <c r="B141" s="210"/>
      <c r="C141" s="23">
        <v>10</v>
      </c>
      <c r="D141" s="23" t="s">
        <v>110</v>
      </c>
      <c r="E141" s="23" t="s">
        <v>243</v>
      </c>
      <c r="F141" s="23" t="s">
        <v>111</v>
      </c>
      <c r="G141" s="78">
        <f t="shared" si="17"/>
        <v>50000</v>
      </c>
      <c r="H141" s="78">
        <f t="shared" si="17"/>
        <v>50000</v>
      </c>
    </row>
    <row r="142" spans="1:8" ht="19.5" customHeight="1">
      <c r="A142" s="140" t="s">
        <v>107</v>
      </c>
      <c r="B142" s="210"/>
      <c r="C142" s="287" t="s">
        <v>26</v>
      </c>
      <c r="D142" s="287" t="s">
        <v>110</v>
      </c>
      <c r="E142" s="287" t="s">
        <v>243</v>
      </c>
      <c r="F142" s="287" t="s">
        <v>240</v>
      </c>
      <c r="G142" s="82">
        <v>50000</v>
      </c>
      <c r="H142" s="82">
        <v>50000</v>
      </c>
    </row>
    <row r="143" spans="1:8" ht="44.25" customHeight="1">
      <c r="A143" s="80" t="s">
        <v>218</v>
      </c>
      <c r="B143" s="210"/>
      <c r="C143" s="23">
        <v>10</v>
      </c>
      <c r="D143" s="23" t="s">
        <v>110</v>
      </c>
      <c r="E143" s="23" t="s">
        <v>130</v>
      </c>
      <c r="F143" s="23" t="s">
        <v>111</v>
      </c>
      <c r="G143" s="98">
        <f aca="true" t="shared" si="18" ref="G143:H145">G144</f>
        <v>30000</v>
      </c>
      <c r="H143" s="98">
        <f t="shared" si="18"/>
        <v>30000</v>
      </c>
    </row>
    <row r="144" spans="1:8" ht="57" customHeight="1">
      <c r="A144" s="80" t="s">
        <v>230</v>
      </c>
      <c r="B144" s="210"/>
      <c r="C144" s="23">
        <v>10</v>
      </c>
      <c r="D144" s="23" t="s">
        <v>110</v>
      </c>
      <c r="E144" s="23" t="s">
        <v>129</v>
      </c>
      <c r="F144" s="23" t="s">
        <v>111</v>
      </c>
      <c r="G144" s="98">
        <f t="shared" si="18"/>
        <v>30000</v>
      </c>
      <c r="H144" s="98">
        <f t="shared" si="18"/>
        <v>30000</v>
      </c>
    </row>
    <row r="145" spans="1:8" ht="72.75" customHeight="1">
      <c r="A145" s="139" t="s">
        <v>411</v>
      </c>
      <c r="B145" s="210"/>
      <c r="C145" s="23">
        <v>10</v>
      </c>
      <c r="D145" s="23" t="s">
        <v>110</v>
      </c>
      <c r="E145" s="23" t="s">
        <v>289</v>
      </c>
      <c r="F145" s="23" t="s">
        <v>111</v>
      </c>
      <c r="G145" s="98">
        <f t="shared" si="18"/>
        <v>30000</v>
      </c>
      <c r="H145" s="98">
        <f t="shared" si="18"/>
        <v>30000</v>
      </c>
    </row>
    <row r="146" spans="1:8" ht="32.25" customHeight="1">
      <c r="A146" s="140" t="s">
        <v>290</v>
      </c>
      <c r="B146" s="210"/>
      <c r="C146" s="287">
        <v>10</v>
      </c>
      <c r="D146" s="287" t="s">
        <v>110</v>
      </c>
      <c r="E146" s="287" t="s">
        <v>289</v>
      </c>
      <c r="F146" s="287" t="s">
        <v>291</v>
      </c>
      <c r="G146" s="98">
        <v>30000</v>
      </c>
      <c r="H146" s="98">
        <v>30000</v>
      </c>
    </row>
    <row r="147" spans="1:8" ht="18.75" customHeight="1">
      <c r="A147" s="84" t="s">
        <v>116</v>
      </c>
      <c r="B147" s="210"/>
      <c r="C147" s="23">
        <v>11</v>
      </c>
      <c r="D147" s="23"/>
      <c r="E147" s="23"/>
      <c r="F147" s="23"/>
      <c r="G147" s="78">
        <f aca="true" t="shared" si="19" ref="G147:H151">G148</f>
        <v>1000</v>
      </c>
      <c r="H147" s="78">
        <f t="shared" si="19"/>
        <v>1000</v>
      </c>
    </row>
    <row r="148" spans="1:8" ht="18.75" customHeight="1">
      <c r="A148" s="84" t="s">
        <v>24</v>
      </c>
      <c r="B148" s="210"/>
      <c r="C148" s="23">
        <v>11</v>
      </c>
      <c r="D148" s="23" t="s">
        <v>108</v>
      </c>
      <c r="E148" s="23"/>
      <c r="F148" s="23"/>
      <c r="G148" s="78">
        <f t="shared" si="19"/>
        <v>1000</v>
      </c>
      <c r="H148" s="78">
        <f t="shared" si="19"/>
        <v>1000</v>
      </c>
    </row>
    <row r="149" spans="1:8" ht="29.25" customHeight="1">
      <c r="A149" s="223" t="s">
        <v>410</v>
      </c>
      <c r="B149" s="210"/>
      <c r="C149" s="23">
        <v>11</v>
      </c>
      <c r="D149" s="23" t="s">
        <v>108</v>
      </c>
      <c r="E149" s="23" t="s">
        <v>304</v>
      </c>
      <c r="F149" s="23" t="s">
        <v>111</v>
      </c>
      <c r="G149" s="78">
        <f t="shared" si="19"/>
        <v>1000</v>
      </c>
      <c r="H149" s="78">
        <f t="shared" si="19"/>
        <v>1000</v>
      </c>
    </row>
    <row r="150" spans="1:8" ht="29.25" customHeight="1">
      <c r="A150" s="190" t="s">
        <v>244</v>
      </c>
      <c r="B150" s="210"/>
      <c r="C150" s="23">
        <v>11</v>
      </c>
      <c r="D150" s="23" t="s">
        <v>108</v>
      </c>
      <c r="E150" s="23" t="s">
        <v>303</v>
      </c>
      <c r="F150" s="23" t="s">
        <v>111</v>
      </c>
      <c r="G150" s="78">
        <f t="shared" si="19"/>
        <v>1000</v>
      </c>
      <c r="H150" s="78">
        <f t="shared" si="19"/>
        <v>1000</v>
      </c>
    </row>
    <row r="151" spans="1:8" ht="22.5" customHeight="1">
      <c r="A151" s="190" t="s">
        <v>117</v>
      </c>
      <c r="B151" s="210"/>
      <c r="C151" s="23">
        <v>11</v>
      </c>
      <c r="D151" s="23" t="s">
        <v>108</v>
      </c>
      <c r="E151" s="23" t="s">
        <v>333</v>
      </c>
      <c r="F151" s="23" t="s">
        <v>111</v>
      </c>
      <c r="G151" s="78">
        <f t="shared" si="19"/>
        <v>1000</v>
      </c>
      <c r="H151" s="78">
        <f t="shared" si="19"/>
        <v>1000</v>
      </c>
    </row>
    <row r="152" spans="1:8" ht="33" customHeight="1">
      <c r="A152" s="83" t="s">
        <v>213</v>
      </c>
      <c r="B152" s="210"/>
      <c r="C152" s="287">
        <v>11</v>
      </c>
      <c r="D152" s="287" t="s">
        <v>108</v>
      </c>
      <c r="E152" s="287" t="s">
        <v>333</v>
      </c>
      <c r="F152" s="287" t="s">
        <v>212</v>
      </c>
      <c r="G152" s="82">
        <v>1000</v>
      </c>
      <c r="H152" s="82">
        <v>1000</v>
      </c>
    </row>
    <row r="153" spans="1:8" ht="15.75">
      <c r="A153" s="84" t="s">
        <v>34</v>
      </c>
      <c r="B153" s="210"/>
      <c r="C153" s="99"/>
      <c r="D153" s="99"/>
      <c r="E153" s="99"/>
      <c r="F153" s="99"/>
      <c r="G153" s="78">
        <f>G9+G33+G39+G73+G85+G113+G130+G147+G107</f>
        <v>9142684</v>
      </c>
      <c r="H153" s="78">
        <f>H9+H33+H39+H73+H85+H113+H130+H147+H107</f>
        <v>9427084</v>
      </c>
    </row>
    <row r="155" spans="1:8" ht="15.75">
      <c r="A155" s="119" t="s">
        <v>279</v>
      </c>
      <c r="C155" s="72"/>
      <c r="E155" s="119"/>
      <c r="F155" s="186"/>
      <c r="G155" s="72"/>
      <c r="H155" s="72"/>
    </row>
    <row r="156" spans="1:8" ht="15.75">
      <c r="A156" s="119" t="s">
        <v>280</v>
      </c>
      <c r="C156" s="72" t="s">
        <v>181</v>
      </c>
      <c r="E156" s="124"/>
      <c r="F156" s="186"/>
      <c r="G156" s="72"/>
      <c r="H156" s="72"/>
    </row>
  </sheetData>
  <sheetProtection/>
  <mergeCells count="4">
    <mergeCell ref="C3:H3"/>
    <mergeCell ref="A4:H4"/>
    <mergeCell ref="C1:H1"/>
    <mergeCell ref="C2:H2"/>
  </mergeCells>
  <printOptions/>
  <pageMargins left="0.42" right="0.38" top="0.38" bottom="0.35" header="0.32" footer="0.3"/>
  <pageSetup fitToHeight="0" fitToWidth="1"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1" max="1" width="65.7109375" style="151" customWidth="1"/>
    <col min="2" max="2" width="16.00390625" style="76" customWidth="1"/>
    <col min="3" max="3" width="7.00390625" style="101" customWidth="1"/>
    <col min="4" max="4" width="6.140625" style="101" customWidth="1"/>
    <col min="5" max="5" width="7.28125" style="101" customWidth="1"/>
    <col min="6" max="6" width="5.57421875" style="101" customWidth="1"/>
    <col min="7" max="7" width="17.7109375" style="102" customWidth="1"/>
  </cols>
  <sheetData>
    <row r="1" spans="2:7" ht="15">
      <c r="B1" s="335" t="s">
        <v>377</v>
      </c>
      <c r="C1" s="335"/>
      <c r="D1" s="335"/>
      <c r="E1" s="335"/>
      <c r="F1" s="335"/>
      <c r="G1" s="335"/>
    </row>
    <row r="2" spans="2:8" ht="32.25" customHeight="1">
      <c r="B2" s="332" t="s">
        <v>498</v>
      </c>
      <c r="C2" s="332"/>
      <c r="D2" s="332"/>
      <c r="E2" s="332"/>
      <c r="F2" s="332"/>
      <c r="G2" s="332"/>
      <c r="H2" s="125"/>
    </row>
    <row r="3" spans="2:8" ht="58.5" customHeight="1">
      <c r="B3" s="332" t="s">
        <v>369</v>
      </c>
      <c r="C3" s="332"/>
      <c r="D3" s="332"/>
      <c r="E3" s="332"/>
      <c r="F3" s="332"/>
      <c r="G3" s="332"/>
      <c r="H3" s="125"/>
    </row>
    <row r="4" ht="9" customHeight="1"/>
    <row r="5" spans="1:7" ht="32.25" customHeight="1">
      <c r="A5" s="334" t="s">
        <v>416</v>
      </c>
      <c r="B5" s="336"/>
      <c r="C5" s="336"/>
      <c r="D5" s="336"/>
      <c r="E5" s="336"/>
      <c r="F5" s="336"/>
      <c r="G5" s="336"/>
    </row>
    <row r="6" ht="15.75" thickBot="1">
      <c r="G6" s="102" t="s">
        <v>150</v>
      </c>
    </row>
    <row r="7" spans="1:7" ht="15.75" customHeight="1">
      <c r="A7" s="337" t="s">
        <v>0</v>
      </c>
      <c r="B7" s="339" t="s">
        <v>121</v>
      </c>
      <c r="C7" s="341" t="s">
        <v>1</v>
      </c>
      <c r="D7" s="341" t="s">
        <v>120</v>
      </c>
      <c r="E7" s="341" t="s">
        <v>90</v>
      </c>
      <c r="F7" s="341" t="s">
        <v>2</v>
      </c>
      <c r="G7" s="143" t="s">
        <v>92</v>
      </c>
    </row>
    <row r="8" spans="1:7" ht="49.5" customHeight="1" thickBot="1">
      <c r="A8" s="338"/>
      <c r="B8" s="340"/>
      <c r="C8" s="342"/>
      <c r="D8" s="342"/>
      <c r="E8" s="342"/>
      <c r="F8" s="342"/>
      <c r="G8" s="144" t="s">
        <v>422</v>
      </c>
    </row>
    <row r="9" spans="1:7" ht="47.25" customHeight="1">
      <c r="A9" s="224" t="s">
        <v>388</v>
      </c>
      <c r="B9" s="114" t="s">
        <v>135</v>
      </c>
      <c r="C9" s="114"/>
      <c r="D9" s="114"/>
      <c r="E9" s="114"/>
      <c r="F9" s="114"/>
      <c r="G9" s="145">
        <f aca="true" t="shared" si="0" ref="G9:G14">G10</f>
        <v>1000</v>
      </c>
    </row>
    <row r="10" spans="1:7" ht="31.5" customHeight="1">
      <c r="A10" s="152" t="s">
        <v>224</v>
      </c>
      <c r="B10" s="23" t="s">
        <v>134</v>
      </c>
      <c r="C10" s="23"/>
      <c r="D10" s="23"/>
      <c r="E10" s="23"/>
      <c r="F10" s="23"/>
      <c r="G10" s="146">
        <f t="shared" si="0"/>
        <v>1000</v>
      </c>
    </row>
    <row r="11" spans="1:7" ht="31.5">
      <c r="A11" s="153" t="s">
        <v>15</v>
      </c>
      <c r="B11" s="23" t="s">
        <v>134</v>
      </c>
      <c r="C11" s="23" t="s">
        <v>110</v>
      </c>
      <c r="D11" s="23"/>
      <c r="E11" s="23"/>
      <c r="F11" s="23"/>
      <c r="G11" s="146">
        <f t="shared" si="0"/>
        <v>1000</v>
      </c>
    </row>
    <row r="12" spans="1:7" ht="28.5">
      <c r="A12" s="154" t="s">
        <v>302</v>
      </c>
      <c r="B12" s="23" t="s">
        <v>134</v>
      </c>
      <c r="C12" s="23" t="s">
        <v>110</v>
      </c>
      <c r="D12" s="23" t="s">
        <v>301</v>
      </c>
      <c r="E12" s="23"/>
      <c r="F12" s="23"/>
      <c r="G12" s="146">
        <f t="shared" si="0"/>
        <v>1000</v>
      </c>
    </row>
    <row r="13" spans="1:7" ht="33.75" customHeight="1">
      <c r="A13" s="154" t="s">
        <v>12</v>
      </c>
      <c r="B13" s="23" t="s">
        <v>133</v>
      </c>
      <c r="C13" s="23" t="s">
        <v>110</v>
      </c>
      <c r="D13" s="23" t="s">
        <v>301</v>
      </c>
      <c r="E13" s="24"/>
      <c r="F13" s="24"/>
      <c r="G13" s="146">
        <f t="shared" si="0"/>
        <v>1000</v>
      </c>
    </row>
    <row r="14" spans="1:7" ht="33.75" customHeight="1">
      <c r="A14" s="155" t="s">
        <v>213</v>
      </c>
      <c r="B14" s="24" t="s">
        <v>133</v>
      </c>
      <c r="C14" s="24" t="s">
        <v>110</v>
      </c>
      <c r="D14" s="24" t="s">
        <v>301</v>
      </c>
      <c r="E14" s="24" t="s">
        <v>212</v>
      </c>
      <c r="F14" s="24"/>
      <c r="G14" s="147">
        <f t="shared" si="0"/>
        <v>1000</v>
      </c>
    </row>
    <row r="15" spans="1:7" ht="18.75" customHeight="1" thickBot="1">
      <c r="A15" s="156" t="s">
        <v>246</v>
      </c>
      <c r="B15" s="109" t="s">
        <v>133</v>
      </c>
      <c r="C15" s="109" t="s">
        <v>110</v>
      </c>
      <c r="D15" s="109" t="s">
        <v>301</v>
      </c>
      <c r="E15" s="109" t="s">
        <v>212</v>
      </c>
      <c r="F15" s="109" t="s">
        <v>245</v>
      </c>
      <c r="G15" s="148">
        <v>1000</v>
      </c>
    </row>
    <row r="16" spans="1:7" ht="58.5" customHeight="1">
      <c r="A16" s="225" t="s">
        <v>362</v>
      </c>
      <c r="B16" s="114" t="s">
        <v>226</v>
      </c>
      <c r="C16" s="114"/>
      <c r="D16" s="114"/>
      <c r="E16" s="114"/>
      <c r="F16" s="114"/>
      <c r="G16" s="145">
        <f aca="true" t="shared" si="1" ref="G16:G21">G17</f>
        <v>1000</v>
      </c>
    </row>
    <row r="17" spans="1:7" ht="28.5">
      <c r="A17" s="154" t="s">
        <v>225</v>
      </c>
      <c r="B17" s="23" t="s">
        <v>226</v>
      </c>
      <c r="C17" s="23"/>
      <c r="D17" s="23"/>
      <c r="E17" s="23"/>
      <c r="F17" s="23"/>
      <c r="G17" s="146">
        <f t="shared" si="1"/>
        <v>1000</v>
      </c>
    </row>
    <row r="18" spans="1:7" ht="31.5">
      <c r="A18" s="153" t="s">
        <v>15</v>
      </c>
      <c r="B18" s="23" t="s">
        <v>226</v>
      </c>
      <c r="C18" s="23" t="s">
        <v>110</v>
      </c>
      <c r="D18" s="23"/>
      <c r="E18" s="23"/>
      <c r="F18" s="23"/>
      <c r="G18" s="146">
        <f t="shared" si="1"/>
        <v>1000</v>
      </c>
    </row>
    <row r="19" spans="1:7" ht="32.25" customHeight="1">
      <c r="A19" s="154" t="s">
        <v>302</v>
      </c>
      <c r="B19" s="23" t="s">
        <v>226</v>
      </c>
      <c r="C19" s="23" t="s">
        <v>110</v>
      </c>
      <c r="D19" s="23" t="s">
        <v>301</v>
      </c>
      <c r="E19" s="23"/>
      <c r="F19" s="23"/>
      <c r="G19" s="146">
        <f t="shared" si="1"/>
        <v>1000</v>
      </c>
    </row>
    <row r="20" spans="1:7" ht="46.5" customHeight="1">
      <c r="A20" s="80" t="s">
        <v>307</v>
      </c>
      <c r="B20" s="23" t="s">
        <v>227</v>
      </c>
      <c r="C20" s="23" t="s">
        <v>110</v>
      </c>
      <c r="D20" s="23" t="s">
        <v>301</v>
      </c>
      <c r="E20" s="24"/>
      <c r="F20" s="24"/>
      <c r="G20" s="146">
        <f t="shared" si="1"/>
        <v>1000</v>
      </c>
    </row>
    <row r="21" spans="1:7" ht="34.5" customHeight="1">
      <c r="A21" s="155" t="s">
        <v>213</v>
      </c>
      <c r="B21" s="24" t="s">
        <v>227</v>
      </c>
      <c r="C21" s="24" t="s">
        <v>110</v>
      </c>
      <c r="D21" s="24" t="s">
        <v>301</v>
      </c>
      <c r="E21" s="24" t="s">
        <v>212</v>
      </c>
      <c r="F21" s="24"/>
      <c r="G21" s="147">
        <f t="shared" si="1"/>
        <v>1000</v>
      </c>
    </row>
    <row r="22" spans="1:7" ht="17.25" customHeight="1" thickBot="1">
      <c r="A22" s="156" t="s">
        <v>246</v>
      </c>
      <c r="B22" s="109" t="s">
        <v>227</v>
      </c>
      <c r="C22" s="109" t="s">
        <v>110</v>
      </c>
      <c r="D22" s="109" t="s">
        <v>301</v>
      </c>
      <c r="E22" s="109" t="s">
        <v>212</v>
      </c>
      <c r="F22" s="109" t="s">
        <v>245</v>
      </c>
      <c r="G22" s="148">
        <v>1000</v>
      </c>
    </row>
    <row r="23" spans="1:7" ht="47.25" customHeight="1">
      <c r="A23" s="218" t="s">
        <v>361</v>
      </c>
      <c r="B23" s="114" t="s">
        <v>346</v>
      </c>
      <c r="C23" s="114"/>
      <c r="D23" s="114"/>
      <c r="E23" s="114"/>
      <c r="F23" s="114"/>
      <c r="G23" s="145">
        <f aca="true" t="shared" si="2" ref="G23:G28">G24</f>
        <v>1000</v>
      </c>
    </row>
    <row r="24" spans="1:7" ht="23.25" customHeight="1">
      <c r="A24" s="229" t="s">
        <v>348</v>
      </c>
      <c r="B24" s="23" t="s">
        <v>345</v>
      </c>
      <c r="C24" s="23"/>
      <c r="D24" s="23"/>
      <c r="E24" s="23"/>
      <c r="F24" s="23"/>
      <c r="G24" s="146">
        <f t="shared" si="2"/>
        <v>1000</v>
      </c>
    </row>
    <row r="25" spans="1:7" ht="31.5">
      <c r="A25" s="153" t="s">
        <v>15</v>
      </c>
      <c r="B25" s="23" t="s">
        <v>345</v>
      </c>
      <c r="C25" s="23" t="s">
        <v>110</v>
      </c>
      <c r="D25" s="23"/>
      <c r="E25" s="23"/>
      <c r="F25" s="23"/>
      <c r="G25" s="146">
        <f t="shared" si="2"/>
        <v>1000</v>
      </c>
    </row>
    <row r="26" spans="1:7" ht="28.5">
      <c r="A26" s="154" t="s">
        <v>302</v>
      </c>
      <c r="B26" s="23" t="s">
        <v>345</v>
      </c>
      <c r="C26" s="23" t="s">
        <v>110</v>
      </c>
      <c r="D26" s="23" t="s">
        <v>301</v>
      </c>
      <c r="E26" s="23"/>
      <c r="F26" s="23"/>
      <c r="G26" s="146">
        <f t="shared" si="2"/>
        <v>1000</v>
      </c>
    </row>
    <row r="27" spans="1:7" ht="32.25" customHeight="1">
      <c r="A27" s="80" t="s">
        <v>349</v>
      </c>
      <c r="B27" s="23" t="s">
        <v>347</v>
      </c>
      <c r="C27" s="23" t="s">
        <v>110</v>
      </c>
      <c r="D27" s="23" t="s">
        <v>301</v>
      </c>
      <c r="E27" s="24"/>
      <c r="F27" s="24"/>
      <c r="G27" s="146">
        <f t="shared" si="2"/>
        <v>1000</v>
      </c>
    </row>
    <row r="28" spans="1:7" ht="33.75" customHeight="1">
      <c r="A28" s="155" t="s">
        <v>213</v>
      </c>
      <c r="B28" s="24" t="s">
        <v>347</v>
      </c>
      <c r="C28" s="24" t="s">
        <v>110</v>
      </c>
      <c r="D28" s="24" t="s">
        <v>301</v>
      </c>
      <c r="E28" s="24" t="s">
        <v>212</v>
      </c>
      <c r="F28" s="24"/>
      <c r="G28" s="147">
        <f t="shared" si="2"/>
        <v>1000</v>
      </c>
    </row>
    <row r="29" spans="1:7" ht="18.75" customHeight="1" thickBot="1">
      <c r="A29" s="156" t="s">
        <v>246</v>
      </c>
      <c r="B29" s="109" t="s">
        <v>347</v>
      </c>
      <c r="C29" s="109" t="s">
        <v>110</v>
      </c>
      <c r="D29" s="109" t="s">
        <v>301</v>
      </c>
      <c r="E29" s="109" t="s">
        <v>212</v>
      </c>
      <c r="F29" s="109" t="s">
        <v>245</v>
      </c>
      <c r="G29" s="148">
        <v>1000</v>
      </c>
    </row>
    <row r="30" spans="1:7" ht="34.5" customHeight="1">
      <c r="A30" s="220" t="s">
        <v>343</v>
      </c>
      <c r="B30" s="114" t="s">
        <v>342</v>
      </c>
      <c r="C30" s="114"/>
      <c r="D30" s="114"/>
      <c r="E30" s="114"/>
      <c r="F30" s="114"/>
      <c r="G30" s="145">
        <f aca="true" t="shared" si="3" ref="G30:G35">G31</f>
        <v>1000</v>
      </c>
    </row>
    <row r="31" spans="1:7" ht="28.5">
      <c r="A31" s="80" t="s">
        <v>351</v>
      </c>
      <c r="B31" s="23" t="s">
        <v>342</v>
      </c>
      <c r="C31" s="23"/>
      <c r="D31" s="23"/>
      <c r="E31" s="23"/>
      <c r="F31" s="23"/>
      <c r="G31" s="146">
        <f t="shared" si="3"/>
        <v>1000</v>
      </c>
    </row>
    <row r="32" spans="1:7" ht="31.5">
      <c r="A32" s="153" t="s">
        <v>15</v>
      </c>
      <c r="B32" s="23" t="s">
        <v>342</v>
      </c>
      <c r="C32" s="23" t="s">
        <v>110</v>
      </c>
      <c r="D32" s="23"/>
      <c r="E32" s="23"/>
      <c r="F32" s="23"/>
      <c r="G32" s="146">
        <f t="shared" si="3"/>
        <v>1000</v>
      </c>
    </row>
    <row r="33" spans="1:7" ht="32.25" customHeight="1">
      <c r="A33" s="154" t="s">
        <v>302</v>
      </c>
      <c r="B33" s="23" t="s">
        <v>342</v>
      </c>
      <c r="C33" s="23" t="s">
        <v>110</v>
      </c>
      <c r="D33" s="23" t="s">
        <v>301</v>
      </c>
      <c r="E33" s="23"/>
      <c r="F33" s="23"/>
      <c r="G33" s="146">
        <f t="shared" si="3"/>
        <v>1000</v>
      </c>
    </row>
    <row r="34" spans="1:7" ht="33.75" customHeight="1">
      <c r="A34" s="80" t="s">
        <v>352</v>
      </c>
      <c r="B34" s="23" t="s">
        <v>344</v>
      </c>
      <c r="C34" s="23" t="s">
        <v>110</v>
      </c>
      <c r="D34" s="23" t="s">
        <v>301</v>
      </c>
      <c r="E34" s="24"/>
      <c r="F34" s="24"/>
      <c r="G34" s="146">
        <f t="shared" si="3"/>
        <v>1000</v>
      </c>
    </row>
    <row r="35" spans="1:7" ht="34.5" customHeight="1">
      <c r="A35" s="155" t="s">
        <v>213</v>
      </c>
      <c r="B35" s="24" t="s">
        <v>344</v>
      </c>
      <c r="C35" s="24" t="s">
        <v>110</v>
      </c>
      <c r="D35" s="24" t="s">
        <v>301</v>
      </c>
      <c r="E35" s="24" t="s">
        <v>212</v>
      </c>
      <c r="F35" s="24"/>
      <c r="G35" s="147">
        <f t="shared" si="3"/>
        <v>1000</v>
      </c>
    </row>
    <row r="36" spans="1:7" ht="17.25" customHeight="1" thickBot="1">
      <c r="A36" s="156" t="s">
        <v>246</v>
      </c>
      <c r="B36" s="109" t="s">
        <v>344</v>
      </c>
      <c r="C36" s="109" t="s">
        <v>110</v>
      </c>
      <c r="D36" s="109" t="s">
        <v>301</v>
      </c>
      <c r="E36" s="109" t="s">
        <v>212</v>
      </c>
      <c r="F36" s="109" t="s">
        <v>245</v>
      </c>
      <c r="G36" s="148">
        <v>1000</v>
      </c>
    </row>
    <row r="37" spans="1:7" ht="52.5" customHeight="1">
      <c r="A37" s="226" t="s">
        <v>386</v>
      </c>
      <c r="B37" s="114" t="s">
        <v>228</v>
      </c>
      <c r="C37" s="114"/>
      <c r="D37" s="114"/>
      <c r="E37" s="114"/>
      <c r="F37" s="114"/>
      <c r="G37" s="145">
        <f aca="true" t="shared" si="4" ref="G37:G42">G38</f>
        <v>60000</v>
      </c>
    </row>
    <row r="38" spans="1:7" ht="15.75" customHeight="1">
      <c r="A38" s="191" t="s">
        <v>306</v>
      </c>
      <c r="B38" s="23" t="s">
        <v>247</v>
      </c>
      <c r="C38" s="79"/>
      <c r="D38" s="79"/>
      <c r="E38" s="79"/>
      <c r="F38" s="79"/>
      <c r="G38" s="146">
        <f t="shared" si="4"/>
        <v>60000</v>
      </c>
    </row>
    <row r="39" spans="1:7" ht="33" customHeight="1">
      <c r="A39" s="153" t="s">
        <v>15</v>
      </c>
      <c r="B39" s="23" t="s">
        <v>247</v>
      </c>
      <c r="C39" s="23" t="s">
        <v>110</v>
      </c>
      <c r="D39" s="23"/>
      <c r="E39" s="24"/>
      <c r="F39" s="24"/>
      <c r="G39" s="146">
        <f t="shared" si="4"/>
        <v>60000</v>
      </c>
    </row>
    <row r="40" spans="1:7" ht="16.5" customHeight="1">
      <c r="A40" s="154" t="s">
        <v>96</v>
      </c>
      <c r="B40" s="23" t="s">
        <v>247</v>
      </c>
      <c r="C40" s="23" t="s">
        <v>110</v>
      </c>
      <c r="D40" s="23" t="s">
        <v>26</v>
      </c>
      <c r="E40" s="23"/>
      <c r="F40" s="23"/>
      <c r="G40" s="146">
        <f t="shared" si="4"/>
        <v>60000</v>
      </c>
    </row>
    <row r="41" spans="1:7" ht="32.25" customHeight="1">
      <c r="A41" s="154" t="s">
        <v>229</v>
      </c>
      <c r="B41" s="23" t="s">
        <v>300</v>
      </c>
      <c r="C41" s="23" t="s">
        <v>110</v>
      </c>
      <c r="D41" s="23" t="s">
        <v>26</v>
      </c>
      <c r="E41" s="23"/>
      <c r="F41" s="23"/>
      <c r="G41" s="146">
        <f t="shared" si="4"/>
        <v>60000</v>
      </c>
    </row>
    <row r="42" spans="1:7" ht="31.5">
      <c r="A42" s="155" t="s">
        <v>213</v>
      </c>
      <c r="B42" s="24" t="s">
        <v>300</v>
      </c>
      <c r="C42" s="24" t="s">
        <v>110</v>
      </c>
      <c r="D42" s="24" t="s">
        <v>26</v>
      </c>
      <c r="E42" s="24" t="s">
        <v>212</v>
      </c>
      <c r="F42" s="24"/>
      <c r="G42" s="147">
        <f t="shared" si="4"/>
        <v>60000</v>
      </c>
    </row>
    <row r="43" spans="1:7" ht="16.5" thickBot="1">
      <c r="A43" s="156" t="s">
        <v>246</v>
      </c>
      <c r="B43" s="109" t="s">
        <v>300</v>
      </c>
      <c r="C43" s="109" t="s">
        <v>110</v>
      </c>
      <c r="D43" s="109" t="s">
        <v>26</v>
      </c>
      <c r="E43" s="109" t="s">
        <v>212</v>
      </c>
      <c r="F43" s="109" t="s">
        <v>245</v>
      </c>
      <c r="G43" s="148">
        <v>60000</v>
      </c>
    </row>
    <row r="44" spans="1:7" ht="47.25" customHeight="1">
      <c r="A44" s="227" t="s">
        <v>397</v>
      </c>
      <c r="B44" s="114" t="s">
        <v>140</v>
      </c>
      <c r="C44" s="177"/>
      <c r="D44" s="177"/>
      <c r="E44" s="177"/>
      <c r="F44" s="177"/>
      <c r="G44" s="145">
        <f aca="true" t="shared" si="5" ref="G44:G49">G45</f>
        <v>1000</v>
      </c>
    </row>
    <row r="45" spans="1:7" ht="34.5" customHeight="1">
      <c r="A45" s="157" t="s">
        <v>139</v>
      </c>
      <c r="B45" s="23" t="s">
        <v>138</v>
      </c>
      <c r="C45" s="24"/>
      <c r="D45" s="24"/>
      <c r="E45" s="24"/>
      <c r="F45" s="24"/>
      <c r="G45" s="146">
        <f t="shared" si="5"/>
        <v>1000</v>
      </c>
    </row>
    <row r="46" spans="1:7" ht="15.75">
      <c r="A46" s="153" t="s">
        <v>18</v>
      </c>
      <c r="B46" s="23" t="s">
        <v>138</v>
      </c>
      <c r="C46" s="23" t="s">
        <v>113</v>
      </c>
      <c r="D46" s="23"/>
      <c r="E46" s="23"/>
      <c r="F46" s="23"/>
      <c r="G46" s="146">
        <f t="shared" si="5"/>
        <v>1000</v>
      </c>
    </row>
    <row r="47" spans="1:7" ht="31.5">
      <c r="A47" s="153" t="s">
        <v>330</v>
      </c>
      <c r="B47" s="23" t="s">
        <v>138</v>
      </c>
      <c r="C47" s="23" t="s">
        <v>113</v>
      </c>
      <c r="D47" s="23" t="s">
        <v>113</v>
      </c>
      <c r="E47" s="24"/>
      <c r="F47" s="24"/>
      <c r="G47" s="146">
        <f t="shared" si="5"/>
        <v>1000</v>
      </c>
    </row>
    <row r="48" spans="1:7" ht="32.25" customHeight="1">
      <c r="A48" s="153" t="s">
        <v>122</v>
      </c>
      <c r="B48" s="23" t="s">
        <v>332</v>
      </c>
      <c r="C48" s="23" t="s">
        <v>113</v>
      </c>
      <c r="D48" s="23" t="s">
        <v>113</v>
      </c>
      <c r="E48" s="24"/>
      <c r="F48" s="24"/>
      <c r="G48" s="146">
        <f t="shared" si="5"/>
        <v>1000</v>
      </c>
    </row>
    <row r="49" spans="1:7" ht="31.5">
      <c r="A49" s="155" t="s">
        <v>213</v>
      </c>
      <c r="B49" s="24" t="s">
        <v>332</v>
      </c>
      <c r="C49" s="24" t="s">
        <v>113</v>
      </c>
      <c r="D49" s="24" t="s">
        <v>113</v>
      </c>
      <c r="E49" s="24" t="s">
        <v>212</v>
      </c>
      <c r="F49" s="24"/>
      <c r="G49" s="147">
        <f t="shared" si="5"/>
        <v>1000</v>
      </c>
    </row>
    <row r="50" spans="1:7" ht="16.5" thickBot="1">
      <c r="A50" s="156" t="s">
        <v>246</v>
      </c>
      <c r="B50" s="109" t="s">
        <v>332</v>
      </c>
      <c r="C50" s="109" t="s">
        <v>113</v>
      </c>
      <c r="D50" s="109" t="s">
        <v>113</v>
      </c>
      <c r="E50" s="109" t="s">
        <v>212</v>
      </c>
      <c r="F50" s="109" t="s">
        <v>245</v>
      </c>
      <c r="G50" s="148">
        <v>1000</v>
      </c>
    </row>
    <row r="51" spans="1:7" ht="51" customHeight="1">
      <c r="A51" s="226" t="s">
        <v>389</v>
      </c>
      <c r="B51" s="114" t="s">
        <v>417</v>
      </c>
      <c r="C51" s="177"/>
      <c r="D51" s="177"/>
      <c r="E51" s="177"/>
      <c r="F51" s="177"/>
      <c r="G51" s="145">
        <f aca="true" t="shared" si="6" ref="G51:G56">G52</f>
        <v>1000</v>
      </c>
    </row>
    <row r="52" spans="1:7" ht="30">
      <c r="A52" s="157" t="s">
        <v>225</v>
      </c>
      <c r="B52" s="23" t="s">
        <v>391</v>
      </c>
      <c r="C52" s="92"/>
      <c r="D52" s="92"/>
      <c r="E52" s="92"/>
      <c r="F52" s="92"/>
      <c r="G52" s="146">
        <f t="shared" si="6"/>
        <v>1000</v>
      </c>
    </row>
    <row r="53" spans="1:7" ht="31.5">
      <c r="A53" s="153" t="s">
        <v>15</v>
      </c>
      <c r="B53" s="23" t="s">
        <v>391</v>
      </c>
      <c r="C53" s="23" t="s">
        <v>110</v>
      </c>
      <c r="D53" s="23"/>
      <c r="E53" s="24"/>
      <c r="F53" s="24"/>
      <c r="G53" s="146">
        <f t="shared" si="6"/>
        <v>1000</v>
      </c>
    </row>
    <row r="54" spans="1:7" ht="28.5">
      <c r="A54" s="154" t="s">
        <v>302</v>
      </c>
      <c r="B54" s="23" t="s">
        <v>391</v>
      </c>
      <c r="C54" s="23" t="s">
        <v>110</v>
      </c>
      <c r="D54" s="23" t="s">
        <v>301</v>
      </c>
      <c r="E54" s="24"/>
      <c r="F54" s="24"/>
      <c r="G54" s="146">
        <f t="shared" si="6"/>
        <v>1000</v>
      </c>
    </row>
    <row r="55" spans="1:7" ht="42.75">
      <c r="A55" s="154" t="s">
        <v>307</v>
      </c>
      <c r="B55" s="23" t="s">
        <v>390</v>
      </c>
      <c r="C55" s="23" t="s">
        <v>110</v>
      </c>
      <c r="D55" s="23" t="s">
        <v>301</v>
      </c>
      <c r="E55" s="24"/>
      <c r="F55" s="24"/>
      <c r="G55" s="146">
        <f t="shared" si="6"/>
        <v>1000</v>
      </c>
    </row>
    <row r="56" spans="1:7" ht="31.5">
      <c r="A56" s="155" t="s">
        <v>213</v>
      </c>
      <c r="B56" s="234" t="s">
        <v>390</v>
      </c>
      <c r="C56" s="234" t="s">
        <v>110</v>
      </c>
      <c r="D56" s="234" t="s">
        <v>301</v>
      </c>
      <c r="E56" s="24" t="s">
        <v>212</v>
      </c>
      <c r="F56" s="24"/>
      <c r="G56" s="147">
        <f t="shared" si="6"/>
        <v>1000</v>
      </c>
    </row>
    <row r="57" spans="1:7" ht="21.75" customHeight="1" thickBot="1">
      <c r="A57" s="175" t="s">
        <v>246</v>
      </c>
      <c r="B57" s="233" t="s">
        <v>390</v>
      </c>
      <c r="C57" s="233" t="s">
        <v>110</v>
      </c>
      <c r="D57" s="233" t="s">
        <v>301</v>
      </c>
      <c r="E57" s="178" t="s">
        <v>212</v>
      </c>
      <c r="F57" s="178" t="s">
        <v>245</v>
      </c>
      <c r="G57" s="144">
        <v>1000</v>
      </c>
    </row>
    <row r="58" spans="1:7" ht="45" customHeight="1">
      <c r="A58" s="241" t="s">
        <v>418</v>
      </c>
      <c r="B58" s="114" t="s">
        <v>396</v>
      </c>
      <c r="C58" s="114"/>
      <c r="D58" s="114"/>
      <c r="E58" s="114"/>
      <c r="F58" s="114"/>
      <c r="G58" s="173">
        <f aca="true" t="shared" si="7" ref="G58:G64">G59</f>
        <v>656565.66</v>
      </c>
    </row>
    <row r="59" spans="1:7" ht="42.75" customHeight="1">
      <c r="A59" s="164" t="s">
        <v>393</v>
      </c>
      <c r="B59" s="23" t="s">
        <v>495</v>
      </c>
      <c r="C59" s="23"/>
      <c r="D59" s="23"/>
      <c r="E59" s="23"/>
      <c r="F59" s="23"/>
      <c r="G59" s="163">
        <f t="shared" si="7"/>
        <v>656565.66</v>
      </c>
    </row>
    <row r="60" spans="1:7" ht="18" customHeight="1">
      <c r="A60" s="154" t="s">
        <v>97</v>
      </c>
      <c r="B60" s="23" t="s">
        <v>495</v>
      </c>
      <c r="C60" s="23" t="s">
        <v>112</v>
      </c>
      <c r="D60" s="23"/>
      <c r="E60" s="23"/>
      <c r="F60" s="23"/>
      <c r="G60" s="163">
        <f t="shared" si="7"/>
        <v>656565.66</v>
      </c>
    </row>
    <row r="61" spans="1:7" ht="16.5" customHeight="1">
      <c r="A61" s="164" t="s">
        <v>98</v>
      </c>
      <c r="B61" s="23" t="s">
        <v>495</v>
      </c>
      <c r="C61" s="23" t="s">
        <v>112</v>
      </c>
      <c r="D61" s="23" t="s">
        <v>27</v>
      </c>
      <c r="E61" s="23"/>
      <c r="F61" s="23"/>
      <c r="G61" s="163">
        <f t="shared" si="7"/>
        <v>656565.66</v>
      </c>
    </row>
    <row r="62" spans="1:7" ht="43.5" customHeight="1">
      <c r="A62" s="142" t="s">
        <v>394</v>
      </c>
      <c r="B62" s="23" t="s">
        <v>395</v>
      </c>
      <c r="C62" s="23" t="s">
        <v>112</v>
      </c>
      <c r="D62" s="23" t="s">
        <v>27</v>
      </c>
      <c r="E62" s="23"/>
      <c r="F62" s="23"/>
      <c r="G62" s="163">
        <f t="shared" si="7"/>
        <v>656565.66</v>
      </c>
    </row>
    <row r="63" spans="1:7" ht="32.25" customHeight="1">
      <c r="A63" s="155" t="s">
        <v>213</v>
      </c>
      <c r="B63" s="234" t="s">
        <v>395</v>
      </c>
      <c r="C63" s="234" t="s">
        <v>112</v>
      </c>
      <c r="D63" s="234" t="s">
        <v>27</v>
      </c>
      <c r="E63" s="234" t="s">
        <v>212</v>
      </c>
      <c r="F63" s="234"/>
      <c r="G63" s="165">
        <f t="shared" si="7"/>
        <v>656565.66</v>
      </c>
    </row>
    <row r="64" spans="1:7" ht="21.75" customHeight="1">
      <c r="A64" s="155" t="s">
        <v>359</v>
      </c>
      <c r="B64" s="234" t="s">
        <v>395</v>
      </c>
      <c r="C64" s="234" t="s">
        <v>112</v>
      </c>
      <c r="D64" s="234" t="s">
        <v>27</v>
      </c>
      <c r="E64" s="234" t="s">
        <v>358</v>
      </c>
      <c r="F64" s="234"/>
      <c r="G64" s="165">
        <f t="shared" si="7"/>
        <v>656565.66</v>
      </c>
    </row>
    <row r="65" spans="1:7" ht="21.75" customHeight="1" thickBot="1">
      <c r="A65" s="156" t="s">
        <v>246</v>
      </c>
      <c r="B65" s="109" t="s">
        <v>395</v>
      </c>
      <c r="C65" s="109" t="s">
        <v>112</v>
      </c>
      <c r="D65" s="109" t="s">
        <v>27</v>
      </c>
      <c r="E65" s="109" t="s">
        <v>212</v>
      </c>
      <c r="F65" s="109" t="s">
        <v>245</v>
      </c>
      <c r="G65" s="176">
        <v>656565.66</v>
      </c>
    </row>
    <row r="66" spans="1:7" ht="45" customHeight="1">
      <c r="A66" s="221" t="s">
        <v>424</v>
      </c>
      <c r="B66" s="114" t="s">
        <v>404</v>
      </c>
      <c r="C66" s="114"/>
      <c r="D66" s="114"/>
      <c r="E66" s="114"/>
      <c r="F66" s="114"/>
      <c r="G66" s="173">
        <f aca="true" t="shared" si="8" ref="G66:G72">G67</f>
        <v>1085194.97</v>
      </c>
    </row>
    <row r="67" spans="1:7" ht="32.25" customHeight="1">
      <c r="A67" s="164" t="s">
        <v>401</v>
      </c>
      <c r="B67" s="23" t="s">
        <v>403</v>
      </c>
      <c r="C67" s="23"/>
      <c r="D67" s="23"/>
      <c r="E67" s="23"/>
      <c r="F67" s="23"/>
      <c r="G67" s="163">
        <f t="shared" si="8"/>
        <v>1085194.97</v>
      </c>
    </row>
    <row r="68" spans="1:7" ht="18" customHeight="1">
      <c r="A68" s="154" t="s">
        <v>399</v>
      </c>
      <c r="B68" s="23" t="s">
        <v>403</v>
      </c>
      <c r="C68" s="23" t="s">
        <v>398</v>
      </c>
      <c r="D68" s="23"/>
      <c r="E68" s="23"/>
      <c r="F68" s="23"/>
      <c r="G68" s="163">
        <f t="shared" si="8"/>
        <v>1085194.97</v>
      </c>
    </row>
    <row r="69" spans="1:7" ht="16.5" customHeight="1">
      <c r="A69" s="164" t="s">
        <v>400</v>
      </c>
      <c r="B69" s="23" t="s">
        <v>403</v>
      </c>
      <c r="C69" s="23" t="s">
        <v>398</v>
      </c>
      <c r="D69" s="23" t="s">
        <v>113</v>
      </c>
      <c r="E69" s="23"/>
      <c r="F69" s="23"/>
      <c r="G69" s="163">
        <f t="shared" si="8"/>
        <v>1085194.97</v>
      </c>
    </row>
    <row r="70" spans="1:7" ht="33" customHeight="1">
      <c r="A70" s="142" t="s">
        <v>402</v>
      </c>
      <c r="B70" s="23" t="s">
        <v>439</v>
      </c>
      <c r="C70" s="23" t="s">
        <v>398</v>
      </c>
      <c r="D70" s="23" t="s">
        <v>113</v>
      </c>
      <c r="E70" s="23"/>
      <c r="F70" s="23"/>
      <c r="G70" s="163">
        <f t="shared" si="8"/>
        <v>1085194.97</v>
      </c>
    </row>
    <row r="71" spans="1:7" ht="32.25" customHeight="1">
      <c r="A71" s="155" t="s">
        <v>213</v>
      </c>
      <c r="B71" s="234" t="s">
        <v>439</v>
      </c>
      <c r="C71" s="234" t="s">
        <v>398</v>
      </c>
      <c r="D71" s="234" t="s">
        <v>113</v>
      </c>
      <c r="E71" s="234" t="s">
        <v>212</v>
      </c>
      <c r="F71" s="234"/>
      <c r="G71" s="165">
        <f t="shared" si="8"/>
        <v>1085194.97</v>
      </c>
    </row>
    <row r="72" spans="1:7" ht="21.75" customHeight="1">
      <c r="A72" s="155" t="s">
        <v>359</v>
      </c>
      <c r="B72" s="234" t="s">
        <v>439</v>
      </c>
      <c r="C72" s="234" t="s">
        <v>398</v>
      </c>
      <c r="D72" s="234" t="s">
        <v>113</v>
      </c>
      <c r="E72" s="234" t="s">
        <v>358</v>
      </c>
      <c r="F72" s="234"/>
      <c r="G72" s="165">
        <f t="shared" si="8"/>
        <v>1085194.97</v>
      </c>
    </row>
    <row r="73" spans="1:7" ht="21.75" customHeight="1" thickBot="1">
      <c r="A73" s="156" t="s">
        <v>246</v>
      </c>
      <c r="B73" s="234" t="s">
        <v>439</v>
      </c>
      <c r="C73" s="234" t="s">
        <v>398</v>
      </c>
      <c r="D73" s="234" t="s">
        <v>113</v>
      </c>
      <c r="E73" s="109" t="s">
        <v>212</v>
      </c>
      <c r="F73" s="109" t="s">
        <v>245</v>
      </c>
      <c r="G73" s="176">
        <v>1085194.97</v>
      </c>
    </row>
    <row r="74" spans="1:7" ht="30">
      <c r="A74" s="227" t="s">
        <v>410</v>
      </c>
      <c r="B74" s="114" t="s">
        <v>304</v>
      </c>
      <c r="C74" s="114"/>
      <c r="D74" s="114"/>
      <c r="E74" s="114"/>
      <c r="F74" s="114"/>
      <c r="G74" s="173">
        <f aca="true" t="shared" si="9" ref="G74:G79">G75</f>
        <v>1000</v>
      </c>
    </row>
    <row r="75" spans="1:7" ht="30" customHeight="1">
      <c r="A75" s="157" t="s">
        <v>244</v>
      </c>
      <c r="B75" s="23" t="s">
        <v>303</v>
      </c>
      <c r="C75" s="23"/>
      <c r="D75" s="23"/>
      <c r="E75" s="23"/>
      <c r="F75" s="23"/>
      <c r="G75" s="163">
        <f t="shared" si="9"/>
        <v>1000</v>
      </c>
    </row>
    <row r="76" spans="1:7" ht="18.75" customHeight="1">
      <c r="A76" s="153" t="s">
        <v>24</v>
      </c>
      <c r="B76" s="23" t="s">
        <v>303</v>
      </c>
      <c r="C76" s="23"/>
      <c r="D76" s="23"/>
      <c r="E76" s="23"/>
      <c r="F76" s="23"/>
      <c r="G76" s="163">
        <f t="shared" si="9"/>
        <v>1000</v>
      </c>
    </row>
    <row r="77" spans="1:7" ht="18" customHeight="1">
      <c r="A77" s="153" t="s">
        <v>24</v>
      </c>
      <c r="B77" s="23" t="s">
        <v>303</v>
      </c>
      <c r="C77" s="23" t="s">
        <v>305</v>
      </c>
      <c r="D77" s="23" t="s">
        <v>108</v>
      </c>
      <c r="E77" s="24"/>
      <c r="F77" s="24"/>
      <c r="G77" s="163">
        <f t="shared" si="9"/>
        <v>1000</v>
      </c>
    </row>
    <row r="78" spans="1:7" ht="19.5" customHeight="1">
      <c r="A78" s="157" t="s">
        <v>117</v>
      </c>
      <c r="B78" s="23" t="s">
        <v>333</v>
      </c>
      <c r="C78" s="23" t="s">
        <v>305</v>
      </c>
      <c r="D78" s="23" t="s">
        <v>108</v>
      </c>
      <c r="E78" s="24"/>
      <c r="F78" s="24"/>
      <c r="G78" s="163">
        <f t="shared" si="9"/>
        <v>1000</v>
      </c>
    </row>
    <row r="79" spans="1:7" ht="33.75" customHeight="1">
      <c r="A79" s="155" t="s">
        <v>213</v>
      </c>
      <c r="B79" s="24" t="s">
        <v>333</v>
      </c>
      <c r="C79" s="24" t="s">
        <v>305</v>
      </c>
      <c r="D79" s="24" t="s">
        <v>108</v>
      </c>
      <c r="E79" s="24" t="s">
        <v>212</v>
      </c>
      <c r="F79" s="24"/>
      <c r="G79" s="165">
        <f t="shared" si="9"/>
        <v>1000</v>
      </c>
    </row>
    <row r="80" spans="1:7" ht="18" customHeight="1" thickBot="1">
      <c r="A80" s="156" t="s">
        <v>246</v>
      </c>
      <c r="B80" s="109" t="s">
        <v>333</v>
      </c>
      <c r="C80" s="109" t="s">
        <v>305</v>
      </c>
      <c r="D80" s="109" t="s">
        <v>108</v>
      </c>
      <c r="E80" s="109" t="s">
        <v>212</v>
      </c>
      <c r="F80" s="109" t="s">
        <v>245</v>
      </c>
      <c r="G80" s="176">
        <v>1000</v>
      </c>
    </row>
    <row r="81" spans="1:7" ht="32.25" customHeight="1">
      <c r="A81" s="228" t="s">
        <v>409</v>
      </c>
      <c r="B81" s="79" t="s">
        <v>123</v>
      </c>
      <c r="C81" s="92"/>
      <c r="D81" s="92"/>
      <c r="E81" s="92"/>
      <c r="F81" s="92"/>
      <c r="G81" s="149">
        <f>G82</f>
        <v>241690</v>
      </c>
    </row>
    <row r="82" spans="1:7" ht="18" customHeight="1">
      <c r="A82" s="157" t="s">
        <v>248</v>
      </c>
      <c r="B82" s="23" t="s">
        <v>123</v>
      </c>
      <c r="C82" s="23" t="s">
        <v>26</v>
      </c>
      <c r="D82" s="24"/>
      <c r="E82" s="24"/>
      <c r="F82" s="24"/>
      <c r="G82" s="146">
        <f>G83+G88</f>
        <v>241690</v>
      </c>
    </row>
    <row r="83" spans="1:7" ht="32.25" customHeight="1">
      <c r="A83" s="157" t="s">
        <v>127</v>
      </c>
      <c r="B83" s="23" t="s">
        <v>123</v>
      </c>
      <c r="C83" s="23" t="s">
        <v>26</v>
      </c>
      <c r="D83" s="23" t="s">
        <v>108</v>
      </c>
      <c r="E83" s="24"/>
      <c r="F83" s="24"/>
      <c r="G83" s="146">
        <f>G84</f>
        <v>191690</v>
      </c>
    </row>
    <row r="84" spans="1:7" ht="32.25" customHeight="1">
      <c r="A84" s="153" t="s">
        <v>106</v>
      </c>
      <c r="B84" s="23" t="s">
        <v>125</v>
      </c>
      <c r="C84" s="23" t="s">
        <v>26</v>
      </c>
      <c r="D84" s="23" t="s">
        <v>108</v>
      </c>
      <c r="E84" s="24"/>
      <c r="F84" s="24"/>
      <c r="G84" s="146">
        <f>G85</f>
        <v>191690</v>
      </c>
    </row>
    <row r="85" spans="1:7" ht="33" customHeight="1">
      <c r="A85" s="153" t="s">
        <v>239</v>
      </c>
      <c r="B85" s="23" t="s">
        <v>125</v>
      </c>
      <c r="C85" s="23" t="s">
        <v>26</v>
      </c>
      <c r="D85" s="23" t="s">
        <v>108</v>
      </c>
      <c r="E85" s="24"/>
      <c r="F85" s="24"/>
      <c r="G85" s="146">
        <f>G86</f>
        <v>191690</v>
      </c>
    </row>
    <row r="86" spans="1:7" ht="19.5" customHeight="1">
      <c r="A86" s="161" t="s">
        <v>107</v>
      </c>
      <c r="B86" s="24" t="s">
        <v>125</v>
      </c>
      <c r="C86" s="24" t="s">
        <v>26</v>
      </c>
      <c r="D86" s="24" t="s">
        <v>108</v>
      </c>
      <c r="E86" s="24" t="s">
        <v>240</v>
      </c>
      <c r="F86" s="24"/>
      <c r="G86" s="147">
        <f>G87</f>
        <v>191690</v>
      </c>
    </row>
    <row r="87" spans="1:7" ht="18" customHeight="1">
      <c r="A87" s="158" t="s">
        <v>246</v>
      </c>
      <c r="B87" s="24" t="s">
        <v>125</v>
      </c>
      <c r="C87" s="24" t="s">
        <v>26</v>
      </c>
      <c r="D87" s="24" t="s">
        <v>108</v>
      </c>
      <c r="E87" s="24" t="s">
        <v>240</v>
      </c>
      <c r="F87" s="24" t="s">
        <v>245</v>
      </c>
      <c r="G87" s="147">
        <v>191690</v>
      </c>
    </row>
    <row r="88" spans="1:7" ht="20.25" customHeight="1">
      <c r="A88" s="153" t="s">
        <v>33</v>
      </c>
      <c r="B88" s="23" t="s">
        <v>241</v>
      </c>
      <c r="C88" s="23" t="s">
        <v>26</v>
      </c>
      <c r="D88" s="23" t="s">
        <v>110</v>
      </c>
      <c r="E88" s="24"/>
      <c r="F88" s="24"/>
      <c r="G88" s="146">
        <f>G89</f>
        <v>50000</v>
      </c>
    </row>
    <row r="89" spans="1:7" ht="32.25" customHeight="1">
      <c r="A89" s="157" t="s">
        <v>127</v>
      </c>
      <c r="B89" s="23" t="s">
        <v>241</v>
      </c>
      <c r="C89" s="23" t="s">
        <v>26</v>
      </c>
      <c r="D89" s="23" t="s">
        <v>110</v>
      </c>
      <c r="E89" s="24"/>
      <c r="F89" s="24"/>
      <c r="G89" s="146">
        <f>G90</f>
        <v>50000</v>
      </c>
    </row>
    <row r="90" spans="1:7" ht="31.5" customHeight="1">
      <c r="A90" s="153" t="s">
        <v>106</v>
      </c>
      <c r="B90" s="23" t="s">
        <v>242</v>
      </c>
      <c r="C90" s="23" t="s">
        <v>26</v>
      </c>
      <c r="D90" s="23" t="s">
        <v>110</v>
      </c>
      <c r="E90" s="24"/>
      <c r="F90" s="24"/>
      <c r="G90" s="146">
        <f>G91</f>
        <v>50000</v>
      </c>
    </row>
    <row r="91" spans="1:13" s="12" customFormat="1" ht="34.5" customHeight="1">
      <c r="A91" s="153" t="s">
        <v>23</v>
      </c>
      <c r="B91" s="23" t="s">
        <v>243</v>
      </c>
      <c r="C91" s="23" t="s">
        <v>26</v>
      </c>
      <c r="D91" s="23" t="s">
        <v>110</v>
      </c>
      <c r="E91" s="24"/>
      <c r="F91" s="24"/>
      <c r="G91" s="146">
        <f>G92</f>
        <v>50000</v>
      </c>
      <c r="K91"/>
      <c r="M91" s="3"/>
    </row>
    <row r="92" spans="1:13" ht="15.75">
      <c r="A92" s="161" t="s">
        <v>107</v>
      </c>
      <c r="B92" s="24" t="s">
        <v>243</v>
      </c>
      <c r="C92" s="24" t="s">
        <v>26</v>
      </c>
      <c r="D92" s="24" t="s">
        <v>110</v>
      </c>
      <c r="E92" s="24" t="s">
        <v>240</v>
      </c>
      <c r="F92" s="24"/>
      <c r="G92" s="147">
        <f>G93</f>
        <v>50000</v>
      </c>
      <c r="M92" s="12"/>
    </row>
    <row r="93" spans="1:7" ht="15.75">
      <c r="A93" s="158" t="s">
        <v>246</v>
      </c>
      <c r="B93" s="24" t="s">
        <v>243</v>
      </c>
      <c r="C93" s="24" t="s">
        <v>26</v>
      </c>
      <c r="D93" s="24" t="s">
        <v>110</v>
      </c>
      <c r="E93" s="24" t="s">
        <v>240</v>
      </c>
      <c r="F93" s="24" t="s">
        <v>245</v>
      </c>
      <c r="G93" s="147">
        <v>50000</v>
      </c>
    </row>
    <row r="94" spans="1:7" ht="19.5" thickBot="1">
      <c r="A94" s="159" t="s">
        <v>3</v>
      </c>
      <c r="B94" s="103"/>
      <c r="C94" s="104"/>
      <c r="D94" s="104"/>
      <c r="E94" s="104"/>
      <c r="F94" s="104"/>
      <c r="G94" s="150">
        <f>G9+G16+G23+G30+G37+G44+G51+G58+G66+G74+G81</f>
        <v>2050450.63</v>
      </c>
    </row>
    <row r="98" spans="1:7" ht="15.75">
      <c r="A98" s="160" t="s">
        <v>279</v>
      </c>
      <c r="B98" s="124"/>
      <c r="C98" s="119"/>
      <c r="D98" s="186"/>
      <c r="E98" s="186"/>
      <c r="F98" s="72"/>
      <c r="G98" s="214"/>
    </row>
    <row r="99" spans="1:7" ht="15.75">
      <c r="A99" s="160" t="s">
        <v>280</v>
      </c>
      <c r="B99" s="124"/>
      <c r="C99" s="124"/>
      <c r="D99" s="186"/>
      <c r="E99" s="126" t="s">
        <v>181</v>
      </c>
      <c r="F99" s="72"/>
      <c r="G99" s="214"/>
    </row>
  </sheetData>
  <sheetProtection/>
  <mergeCells count="10">
    <mergeCell ref="B3:G3"/>
    <mergeCell ref="B1:G1"/>
    <mergeCell ref="B2:G2"/>
    <mergeCell ref="A5:G5"/>
    <mergeCell ref="A7:A8"/>
    <mergeCell ref="B7:B8"/>
    <mergeCell ref="C7:C8"/>
    <mergeCell ref="D7:D8"/>
    <mergeCell ref="E7:E8"/>
    <mergeCell ref="F7:F8"/>
  </mergeCells>
  <printOptions/>
  <pageMargins left="0.44" right="0.38" top="0.29" bottom="0.29" header="0.2" footer="0.21"/>
  <pageSetup fitToHeight="0" fitToWidth="1"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view="pageBreakPreview" zoomScaleSheetLayoutView="100" zoomScalePageLayoutView="0" workbookViewId="0" topLeftCell="A1">
      <selection activeCell="S10" sqref="S10"/>
    </sheetView>
  </sheetViews>
  <sheetFormatPr defaultColWidth="9.140625" defaultRowHeight="15"/>
  <cols>
    <col min="1" max="1" width="64.00390625" style="100" customWidth="1"/>
    <col min="2" max="2" width="15.00390625" style="76" customWidth="1"/>
    <col min="3" max="3" width="7.00390625" style="101" customWidth="1"/>
    <col min="4" max="4" width="6.140625" style="101" customWidth="1"/>
    <col min="5" max="5" width="7.28125" style="101" customWidth="1"/>
    <col min="6" max="6" width="5.57421875" style="101" customWidth="1"/>
    <col min="7" max="8" width="17.7109375" style="102" customWidth="1"/>
  </cols>
  <sheetData>
    <row r="1" spans="2:8" ht="15">
      <c r="B1" s="335" t="s">
        <v>276</v>
      </c>
      <c r="C1" s="335"/>
      <c r="D1" s="335"/>
      <c r="E1" s="335"/>
      <c r="F1" s="335"/>
      <c r="G1" s="335"/>
      <c r="H1" s="214"/>
    </row>
    <row r="2" spans="2:8" ht="32.25" customHeight="1">
      <c r="B2" s="332" t="s">
        <v>498</v>
      </c>
      <c r="C2" s="332"/>
      <c r="D2" s="332"/>
      <c r="E2" s="332"/>
      <c r="F2" s="332"/>
      <c r="G2" s="332"/>
      <c r="H2" s="215"/>
    </row>
    <row r="3" spans="2:8" ht="58.5" customHeight="1">
      <c r="B3" s="332" t="s">
        <v>367</v>
      </c>
      <c r="C3" s="332"/>
      <c r="D3" s="332"/>
      <c r="E3" s="332"/>
      <c r="F3" s="332"/>
      <c r="G3" s="332"/>
      <c r="H3" s="215"/>
    </row>
    <row r="4" ht="9" customHeight="1"/>
    <row r="5" spans="1:8" ht="32.25" customHeight="1">
      <c r="A5" s="334" t="s">
        <v>419</v>
      </c>
      <c r="B5" s="336"/>
      <c r="C5" s="336"/>
      <c r="D5" s="336"/>
      <c r="E5" s="336"/>
      <c r="F5" s="336"/>
      <c r="G5" s="336"/>
      <c r="H5" s="214"/>
    </row>
    <row r="6" spans="7:8" ht="15.75" thickBot="1">
      <c r="G6" s="102" t="s">
        <v>150</v>
      </c>
      <c r="H6" s="102" t="s">
        <v>150</v>
      </c>
    </row>
    <row r="7" spans="1:8" ht="15.75">
      <c r="A7" s="343" t="s">
        <v>0</v>
      </c>
      <c r="B7" s="339" t="s">
        <v>121</v>
      </c>
      <c r="C7" s="341" t="s">
        <v>1</v>
      </c>
      <c r="D7" s="341" t="s">
        <v>120</v>
      </c>
      <c r="E7" s="341" t="s">
        <v>90</v>
      </c>
      <c r="F7" s="341" t="s">
        <v>2</v>
      </c>
      <c r="G7" s="235" t="s">
        <v>92</v>
      </c>
      <c r="H7" s="236" t="s">
        <v>92</v>
      </c>
    </row>
    <row r="8" spans="1:8" ht="41.25" customHeight="1" thickBot="1">
      <c r="A8" s="344"/>
      <c r="B8" s="345"/>
      <c r="C8" s="346"/>
      <c r="D8" s="346"/>
      <c r="E8" s="346"/>
      <c r="F8" s="346"/>
      <c r="G8" s="98" t="s">
        <v>360</v>
      </c>
      <c r="H8" s="165" t="s">
        <v>420</v>
      </c>
    </row>
    <row r="9" spans="1:8" ht="32.25" customHeight="1" hidden="1" thickBot="1">
      <c r="A9" s="230"/>
      <c r="B9" s="231"/>
      <c r="C9" s="233"/>
      <c r="D9" s="233"/>
      <c r="E9" s="233"/>
      <c r="F9" s="233"/>
      <c r="G9" s="243">
        <f aca="true" t="shared" si="0" ref="G9:H15">G10</f>
        <v>1000</v>
      </c>
      <c r="H9" s="244">
        <f t="shared" si="0"/>
        <v>1000</v>
      </c>
    </row>
    <row r="10" spans="1:8" ht="47.25" customHeight="1">
      <c r="A10" s="224" t="s">
        <v>388</v>
      </c>
      <c r="B10" s="114" t="s">
        <v>135</v>
      </c>
      <c r="C10" s="114"/>
      <c r="D10" s="114"/>
      <c r="E10" s="114"/>
      <c r="F10" s="114"/>
      <c r="G10" s="248">
        <f t="shared" si="0"/>
        <v>1000</v>
      </c>
      <c r="H10" s="173">
        <f t="shared" si="0"/>
        <v>1000</v>
      </c>
    </row>
    <row r="11" spans="1:8" ht="31.5" customHeight="1">
      <c r="A11" s="152" t="s">
        <v>224</v>
      </c>
      <c r="B11" s="23" t="s">
        <v>134</v>
      </c>
      <c r="C11" s="23"/>
      <c r="D11" s="23"/>
      <c r="E11" s="23"/>
      <c r="F11" s="23"/>
      <c r="G11" s="97">
        <f t="shared" si="0"/>
        <v>1000</v>
      </c>
      <c r="H11" s="163">
        <f t="shared" si="0"/>
        <v>1000</v>
      </c>
    </row>
    <row r="12" spans="1:8" ht="30.75" customHeight="1">
      <c r="A12" s="153" t="s">
        <v>15</v>
      </c>
      <c r="B12" s="23" t="s">
        <v>134</v>
      </c>
      <c r="C12" s="23" t="s">
        <v>110</v>
      </c>
      <c r="D12" s="23"/>
      <c r="E12" s="23"/>
      <c r="F12" s="23"/>
      <c r="G12" s="97">
        <f t="shared" si="0"/>
        <v>1000</v>
      </c>
      <c r="H12" s="163">
        <f t="shared" si="0"/>
        <v>1000</v>
      </c>
    </row>
    <row r="13" spans="1:8" ht="31.5" customHeight="1">
      <c r="A13" s="154" t="s">
        <v>302</v>
      </c>
      <c r="B13" s="23" t="s">
        <v>134</v>
      </c>
      <c r="C13" s="23" t="s">
        <v>110</v>
      </c>
      <c r="D13" s="23" t="s">
        <v>301</v>
      </c>
      <c r="E13" s="23"/>
      <c r="F13" s="23"/>
      <c r="G13" s="97">
        <f t="shared" si="0"/>
        <v>1000</v>
      </c>
      <c r="H13" s="163">
        <f t="shared" si="0"/>
        <v>1000</v>
      </c>
    </row>
    <row r="14" spans="1:8" ht="28.5" customHeight="1">
      <c r="A14" s="154" t="s">
        <v>12</v>
      </c>
      <c r="B14" s="23" t="s">
        <v>133</v>
      </c>
      <c r="C14" s="23" t="s">
        <v>110</v>
      </c>
      <c r="D14" s="23" t="s">
        <v>301</v>
      </c>
      <c r="E14" s="234"/>
      <c r="F14" s="234"/>
      <c r="G14" s="97">
        <f t="shared" si="0"/>
        <v>1000</v>
      </c>
      <c r="H14" s="163">
        <f t="shared" si="0"/>
        <v>1000</v>
      </c>
    </row>
    <row r="15" spans="1:8" ht="35.25" customHeight="1">
      <c r="A15" s="155" t="s">
        <v>213</v>
      </c>
      <c r="B15" s="234" t="s">
        <v>133</v>
      </c>
      <c r="C15" s="234" t="s">
        <v>110</v>
      </c>
      <c r="D15" s="234" t="s">
        <v>301</v>
      </c>
      <c r="E15" s="234" t="s">
        <v>212</v>
      </c>
      <c r="F15" s="234"/>
      <c r="G15" s="98">
        <f t="shared" si="0"/>
        <v>1000</v>
      </c>
      <c r="H15" s="165">
        <f t="shared" si="0"/>
        <v>1000</v>
      </c>
    </row>
    <row r="16" spans="1:8" ht="18" customHeight="1" thickBot="1">
      <c r="A16" s="156" t="s">
        <v>246</v>
      </c>
      <c r="B16" s="109" t="s">
        <v>133</v>
      </c>
      <c r="C16" s="109" t="s">
        <v>110</v>
      </c>
      <c r="D16" s="109" t="s">
        <v>301</v>
      </c>
      <c r="E16" s="109" t="s">
        <v>212</v>
      </c>
      <c r="F16" s="109" t="s">
        <v>245</v>
      </c>
      <c r="G16" s="249">
        <v>1000</v>
      </c>
      <c r="H16" s="176">
        <v>1000</v>
      </c>
    </row>
    <row r="17" spans="1:8" ht="57" customHeight="1">
      <c r="A17" s="245" t="s">
        <v>362</v>
      </c>
      <c r="B17" s="79" t="s">
        <v>226</v>
      </c>
      <c r="C17" s="79"/>
      <c r="D17" s="79"/>
      <c r="E17" s="79"/>
      <c r="F17" s="79"/>
      <c r="G17" s="246">
        <f aca="true" t="shared" si="1" ref="G17:H22">G18</f>
        <v>1000</v>
      </c>
      <c r="H17" s="247">
        <f t="shared" si="1"/>
        <v>0</v>
      </c>
    </row>
    <row r="18" spans="1:8" ht="28.5" customHeight="1">
      <c r="A18" s="154" t="s">
        <v>225</v>
      </c>
      <c r="B18" s="23" t="s">
        <v>226</v>
      </c>
      <c r="C18" s="23"/>
      <c r="D18" s="23"/>
      <c r="E18" s="23"/>
      <c r="F18" s="23"/>
      <c r="G18" s="97">
        <f t="shared" si="1"/>
        <v>1000</v>
      </c>
      <c r="H18" s="163">
        <f t="shared" si="1"/>
        <v>0</v>
      </c>
    </row>
    <row r="19" spans="1:8" ht="31.5" customHeight="1">
      <c r="A19" s="153" t="s">
        <v>15</v>
      </c>
      <c r="B19" s="23" t="s">
        <v>226</v>
      </c>
      <c r="C19" s="23" t="s">
        <v>110</v>
      </c>
      <c r="D19" s="23"/>
      <c r="E19" s="23"/>
      <c r="F19" s="23"/>
      <c r="G19" s="97">
        <f t="shared" si="1"/>
        <v>1000</v>
      </c>
      <c r="H19" s="163">
        <f t="shared" si="1"/>
        <v>0</v>
      </c>
    </row>
    <row r="20" spans="1:8" ht="30.75" customHeight="1">
      <c r="A20" s="154" t="s">
        <v>302</v>
      </c>
      <c r="B20" s="23" t="s">
        <v>226</v>
      </c>
      <c r="C20" s="23" t="s">
        <v>110</v>
      </c>
      <c r="D20" s="23" t="s">
        <v>301</v>
      </c>
      <c r="E20" s="23"/>
      <c r="F20" s="23"/>
      <c r="G20" s="97">
        <f t="shared" si="1"/>
        <v>1000</v>
      </c>
      <c r="H20" s="163">
        <f t="shared" si="1"/>
        <v>0</v>
      </c>
    </row>
    <row r="21" spans="1:8" ht="16.5" customHeight="1">
      <c r="A21" s="142" t="s">
        <v>307</v>
      </c>
      <c r="B21" s="23" t="s">
        <v>227</v>
      </c>
      <c r="C21" s="23" t="s">
        <v>110</v>
      </c>
      <c r="D21" s="23" t="s">
        <v>301</v>
      </c>
      <c r="E21" s="234"/>
      <c r="F21" s="234"/>
      <c r="G21" s="97">
        <f t="shared" si="1"/>
        <v>1000</v>
      </c>
      <c r="H21" s="163">
        <f t="shared" si="1"/>
        <v>0</v>
      </c>
    </row>
    <row r="22" spans="1:8" ht="31.5" customHeight="1">
      <c r="A22" s="155" t="s">
        <v>213</v>
      </c>
      <c r="B22" s="234" t="s">
        <v>227</v>
      </c>
      <c r="C22" s="234" t="s">
        <v>110</v>
      </c>
      <c r="D22" s="234" t="s">
        <v>301</v>
      </c>
      <c r="E22" s="234" t="s">
        <v>212</v>
      </c>
      <c r="F22" s="234"/>
      <c r="G22" s="98">
        <f t="shared" si="1"/>
        <v>1000</v>
      </c>
      <c r="H22" s="165">
        <f t="shared" si="1"/>
        <v>0</v>
      </c>
    </row>
    <row r="23" spans="1:8" ht="16.5" customHeight="1" thickBot="1">
      <c r="A23" s="175" t="s">
        <v>246</v>
      </c>
      <c r="B23" s="233" t="s">
        <v>227</v>
      </c>
      <c r="C23" s="233" t="s">
        <v>110</v>
      </c>
      <c r="D23" s="233" t="s">
        <v>301</v>
      </c>
      <c r="E23" s="233" t="s">
        <v>212</v>
      </c>
      <c r="F23" s="233" t="s">
        <v>245</v>
      </c>
      <c r="G23" s="250">
        <v>1000</v>
      </c>
      <c r="H23" s="251">
        <v>0</v>
      </c>
    </row>
    <row r="24" spans="1:8" ht="47.25" customHeight="1">
      <c r="A24" s="252" t="s">
        <v>361</v>
      </c>
      <c r="B24" s="114" t="s">
        <v>346</v>
      </c>
      <c r="C24" s="114"/>
      <c r="D24" s="114"/>
      <c r="E24" s="114"/>
      <c r="F24" s="114"/>
      <c r="G24" s="248">
        <f aca="true" t="shared" si="2" ref="G24:H29">G25</f>
        <v>1000</v>
      </c>
      <c r="H24" s="173">
        <f t="shared" si="2"/>
        <v>0</v>
      </c>
    </row>
    <row r="25" spans="1:8" ht="18.75" customHeight="1">
      <c r="A25" s="237" t="s">
        <v>348</v>
      </c>
      <c r="B25" s="23" t="s">
        <v>345</v>
      </c>
      <c r="C25" s="23"/>
      <c r="D25" s="23"/>
      <c r="E25" s="23"/>
      <c r="F25" s="23"/>
      <c r="G25" s="97">
        <f t="shared" si="2"/>
        <v>1000</v>
      </c>
      <c r="H25" s="163">
        <f t="shared" si="2"/>
        <v>0</v>
      </c>
    </row>
    <row r="26" spans="1:8" ht="34.5" customHeight="1">
      <c r="A26" s="153" t="s">
        <v>15</v>
      </c>
      <c r="B26" s="23" t="s">
        <v>345</v>
      </c>
      <c r="C26" s="23" t="s">
        <v>110</v>
      </c>
      <c r="D26" s="23"/>
      <c r="E26" s="23"/>
      <c r="F26" s="23"/>
      <c r="G26" s="97">
        <f t="shared" si="2"/>
        <v>1000</v>
      </c>
      <c r="H26" s="163">
        <f t="shared" si="2"/>
        <v>0</v>
      </c>
    </row>
    <row r="27" spans="1:8" ht="30.75" customHeight="1">
      <c r="A27" s="154" t="s">
        <v>302</v>
      </c>
      <c r="B27" s="23" t="s">
        <v>345</v>
      </c>
      <c r="C27" s="23" t="s">
        <v>110</v>
      </c>
      <c r="D27" s="23" t="s">
        <v>301</v>
      </c>
      <c r="E27" s="23"/>
      <c r="F27" s="23"/>
      <c r="G27" s="97">
        <f t="shared" si="2"/>
        <v>1000</v>
      </c>
      <c r="H27" s="163">
        <f t="shared" si="2"/>
        <v>0</v>
      </c>
    </row>
    <row r="28" spans="1:8" ht="30.75" customHeight="1">
      <c r="A28" s="142" t="s">
        <v>349</v>
      </c>
      <c r="B28" s="23" t="s">
        <v>347</v>
      </c>
      <c r="C28" s="23" t="s">
        <v>110</v>
      </c>
      <c r="D28" s="23" t="s">
        <v>301</v>
      </c>
      <c r="E28" s="234"/>
      <c r="F28" s="234"/>
      <c r="G28" s="97">
        <f t="shared" si="2"/>
        <v>1000</v>
      </c>
      <c r="H28" s="163">
        <f t="shared" si="2"/>
        <v>0</v>
      </c>
    </row>
    <row r="29" spans="1:8" ht="31.5" customHeight="1">
      <c r="A29" s="155" t="s">
        <v>213</v>
      </c>
      <c r="B29" s="234" t="s">
        <v>347</v>
      </c>
      <c r="C29" s="234" t="s">
        <v>110</v>
      </c>
      <c r="D29" s="234" t="s">
        <v>301</v>
      </c>
      <c r="E29" s="234" t="s">
        <v>212</v>
      </c>
      <c r="F29" s="234"/>
      <c r="G29" s="98">
        <f t="shared" si="2"/>
        <v>1000</v>
      </c>
      <c r="H29" s="165">
        <f t="shared" si="2"/>
        <v>0</v>
      </c>
    </row>
    <row r="30" spans="1:8" ht="18.75" customHeight="1">
      <c r="A30" s="175" t="s">
        <v>246</v>
      </c>
      <c r="B30" s="233" t="s">
        <v>347</v>
      </c>
      <c r="C30" s="233" t="s">
        <v>110</v>
      </c>
      <c r="D30" s="233" t="s">
        <v>301</v>
      </c>
      <c r="E30" s="233" t="s">
        <v>212</v>
      </c>
      <c r="F30" s="233" t="s">
        <v>245</v>
      </c>
      <c r="G30" s="250">
        <v>1000</v>
      </c>
      <c r="H30" s="251">
        <v>0</v>
      </c>
    </row>
    <row r="31" spans="1:8" ht="50.25" customHeight="1">
      <c r="A31" s="253" t="s">
        <v>386</v>
      </c>
      <c r="B31" s="79" t="s">
        <v>228</v>
      </c>
      <c r="C31" s="79"/>
      <c r="D31" s="79"/>
      <c r="E31" s="79"/>
      <c r="F31" s="79"/>
      <c r="G31" s="246">
        <f aca="true" t="shared" si="3" ref="G31:H36">G32</f>
        <v>60000</v>
      </c>
      <c r="H31" s="247">
        <f t="shared" si="3"/>
        <v>60000</v>
      </c>
    </row>
    <row r="32" spans="1:8" ht="16.5" customHeight="1">
      <c r="A32" s="191" t="s">
        <v>306</v>
      </c>
      <c r="B32" s="23" t="s">
        <v>247</v>
      </c>
      <c r="C32" s="23"/>
      <c r="D32" s="23"/>
      <c r="E32" s="23"/>
      <c r="F32" s="23"/>
      <c r="G32" s="97">
        <f t="shared" si="3"/>
        <v>60000</v>
      </c>
      <c r="H32" s="163">
        <f t="shared" si="3"/>
        <v>60000</v>
      </c>
    </row>
    <row r="33" spans="1:8" ht="33.75" customHeight="1">
      <c r="A33" s="153" t="s">
        <v>15</v>
      </c>
      <c r="B33" s="23" t="s">
        <v>247</v>
      </c>
      <c r="C33" s="23" t="s">
        <v>110</v>
      </c>
      <c r="D33" s="23"/>
      <c r="E33" s="234"/>
      <c r="F33" s="234"/>
      <c r="G33" s="97">
        <f t="shared" si="3"/>
        <v>60000</v>
      </c>
      <c r="H33" s="163">
        <f t="shared" si="3"/>
        <v>60000</v>
      </c>
    </row>
    <row r="34" spans="1:8" ht="13.5" customHeight="1">
      <c r="A34" s="154" t="s">
        <v>96</v>
      </c>
      <c r="B34" s="23" t="s">
        <v>247</v>
      </c>
      <c r="C34" s="23" t="s">
        <v>110</v>
      </c>
      <c r="D34" s="23" t="s">
        <v>26</v>
      </c>
      <c r="E34" s="23"/>
      <c r="F34" s="23"/>
      <c r="G34" s="97">
        <f t="shared" si="3"/>
        <v>60000</v>
      </c>
      <c r="H34" s="163">
        <f t="shared" si="3"/>
        <v>60000</v>
      </c>
    </row>
    <row r="35" spans="1:8" ht="30" customHeight="1">
      <c r="A35" s="154" t="s">
        <v>229</v>
      </c>
      <c r="B35" s="23" t="s">
        <v>300</v>
      </c>
      <c r="C35" s="23" t="s">
        <v>110</v>
      </c>
      <c r="D35" s="23" t="s">
        <v>26</v>
      </c>
      <c r="E35" s="23"/>
      <c r="F35" s="23"/>
      <c r="G35" s="97">
        <f t="shared" si="3"/>
        <v>60000</v>
      </c>
      <c r="H35" s="163">
        <f t="shared" si="3"/>
        <v>60000</v>
      </c>
    </row>
    <row r="36" spans="1:8" ht="36" customHeight="1">
      <c r="A36" s="155" t="s">
        <v>213</v>
      </c>
      <c r="B36" s="234" t="s">
        <v>300</v>
      </c>
      <c r="C36" s="234" t="s">
        <v>110</v>
      </c>
      <c r="D36" s="234" t="s">
        <v>26</v>
      </c>
      <c r="E36" s="234" t="s">
        <v>212</v>
      </c>
      <c r="F36" s="234"/>
      <c r="G36" s="98">
        <f t="shared" si="3"/>
        <v>60000</v>
      </c>
      <c r="H36" s="165">
        <f t="shared" si="3"/>
        <v>60000</v>
      </c>
    </row>
    <row r="37" spans="1:8" ht="18.75" customHeight="1" thickBot="1">
      <c r="A37" s="156" t="s">
        <v>246</v>
      </c>
      <c r="B37" s="109" t="s">
        <v>300</v>
      </c>
      <c r="C37" s="109" t="s">
        <v>110</v>
      </c>
      <c r="D37" s="109" t="s">
        <v>26</v>
      </c>
      <c r="E37" s="109" t="s">
        <v>212</v>
      </c>
      <c r="F37" s="109" t="s">
        <v>245</v>
      </c>
      <c r="G37" s="249">
        <v>60000</v>
      </c>
      <c r="H37" s="176">
        <v>60000</v>
      </c>
    </row>
    <row r="38" spans="1:8" ht="47.25" customHeight="1">
      <c r="A38" s="227" t="s">
        <v>397</v>
      </c>
      <c r="B38" s="114" t="s">
        <v>140</v>
      </c>
      <c r="C38" s="232"/>
      <c r="D38" s="232"/>
      <c r="E38" s="232"/>
      <c r="F38" s="232"/>
      <c r="G38" s="248">
        <f aca="true" t="shared" si="4" ref="G38:H43">G39</f>
        <v>1000</v>
      </c>
      <c r="H38" s="173">
        <f t="shared" si="4"/>
        <v>1000</v>
      </c>
    </row>
    <row r="39" spans="1:8" ht="30" customHeight="1">
      <c r="A39" s="157" t="s">
        <v>139</v>
      </c>
      <c r="B39" s="23" t="s">
        <v>138</v>
      </c>
      <c r="C39" s="234"/>
      <c r="D39" s="234"/>
      <c r="E39" s="234"/>
      <c r="F39" s="234"/>
      <c r="G39" s="97">
        <f t="shared" si="4"/>
        <v>1000</v>
      </c>
      <c r="H39" s="163">
        <f t="shared" si="4"/>
        <v>1000</v>
      </c>
    </row>
    <row r="40" spans="1:8" ht="16.5" customHeight="1">
      <c r="A40" s="153" t="s">
        <v>18</v>
      </c>
      <c r="B40" s="23" t="s">
        <v>138</v>
      </c>
      <c r="C40" s="23" t="s">
        <v>113</v>
      </c>
      <c r="D40" s="23"/>
      <c r="E40" s="23"/>
      <c r="F40" s="23"/>
      <c r="G40" s="97">
        <f t="shared" si="4"/>
        <v>1000</v>
      </c>
      <c r="H40" s="163">
        <f t="shared" si="4"/>
        <v>1000</v>
      </c>
    </row>
    <row r="41" spans="1:8" ht="30" customHeight="1">
      <c r="A41" s="153" t="s">
        <v>330</v>
      </c>
      <c r="B41" s="23" t="s">
        <v>138</v>
      </c>
      <c r="C41" s="23" t="s">
        <v>113</v>
      </c>
      <c r="D41" s="23" t="s">
        <v>113</v>
      </c>
      <c r="E41" s="234"/>
      <c r="F41" s="234"/>
      <c r="G41" s="97">
        <f t="shared" si="4"/>
        <v>1000</v>
      </c>
      <c r="H41" s="163">
        <f t="shared" si="4"/>
        <v>1000</v>
      </c>
    </row>
    <row r="42" spans="1:8" ht="37.5" customHeight="1">
      <c r="A42" s="153" t="s">
        <v>122</v>
      </c>
      <c r="B42" s="23" t="s">
        <v>332</v>
      </c>
      <c r="C42" s="23" t="s">
        <v>113</v>
      </c>
      <c r="D42" s="23" t="s">
        <v>113</v>
      </c>
      <c r="E42" s="234"/>
      <c r="F42" s="234"/>
      <c r="G42" s="97">
        <f t="shared" si="4"/>
        <v>1000</v>
      </c>
      <c r="H42" s="163">
        <f t="shared" si="4"/>
        <v>1000</v>
      </c>
    </row>
    <row r="43" spans="1:8" ht="31.5">
      <c r="A43" s="155" t="s">
        <v>213</v>
      </c>
      <c r="B43" s="234" t="s">
        <v>332</v>
      </c>
      <c r="C43" s="234" t="s">
        <v>113</v>
      </c>
      <c r="D43" s="234" t="s">
        <v>113</v>
      </c>
      <c r="E43" s="234" t="s">
        <v>212</v>
      </c>
      <c r="F43" s="234"/>
      <c r="G43" s="98">
        <f t="shared" si="4"/>
        <v>1000</v>
      </c>
      <c r="H43" s="165">
        <f t="shared" si="4"/>
        <v>1000</v>
      </c>
    </row>
    <row r="44" spans="1:8" ht="15.75">
      <c r="A44" s="175" t="s">
        <v>246</v>
      </c>
      <c r="B44" s="233" t="s">
        <v>332</v>
      </c>
      <c r="C44" s="233" t="s">
        <v>113</v>
      </c>
      <c r="D44" s="233" t="s">
        <v>113</v>
      </c>
      <c r="E44" s="233" t="s">
        <v>212</v>
      </c>
      <c r="F44" s="233" t="s">
        <v>245</v>
      </c>
      <c r="G44" s="250">
        <v>1000</v>
      </c>
      <c r="H44" s="251">
        <v>1000</v>
      </c>
    </row>
    <row r="45" spans="1:8" ht="30">
      <c r="A45" s="228" t="s">
        <v>410</v>
      </c>
      <c r="B45" s="79" t="s">
        <v>304</v>
      </c>
      <c r="C45" s="79"/>
      <c r="D45" s="79"/>
      <c r="E45" s="79"/>
      <c r="F45" s="79"/>
      <c r="G45" s="246">
        <f aca="true" t="shared" si="5" ref="G45:H50">G46</f>
        <v>1000</v>
      </c>
      <c r="H45" s="247">
        <f t="shared" si="5"/>
        <v>1000</v>
      </c>
    </row>
    <row r="46" spans="1:8" ht="30">
      <c r="A46" s="157" t="s">
        <v>244</v>
      </c>
      <c r="B46" s="23" t="s">
        <v>303</v>
      </c>
      <c r="C46" s="23"/>
      <c r="D46" s="23"/>
      <c r="E46" s="23"/>
      <c r="F46" s="23"/>
      <c r="G46" s="97">
        <f t="shared" si="5"/>
        <v>1000</v>
      </c>
      <c r="H46" s="163">
        <f t="shared" si="5"/>
        <v>1000</v>
      </c>
    </row>
    <row r="47" spans="1:8" ht="15.75">
      <c r="A47" s="153" t="s">
        <v>24</v>
      </c>
      <c r="B47" s="23" t="s">
        <v>303</v>
      </c>
      <c r="C47" s="23"/>
      <c r="D47" s="23"/>
      <c r="E47" s="23"/>
      <c r="F47" s="23"/>
      <c r="G47" s="97">
        <f t="shared" si="5"/>
        <v>1000</v>
      </c>
      <c r="H47" s="163">
        <f t="shared" si="5"/>
        <v>1000</v>
      </c>
    </row>
    <row r="48" spans="1:8" ht="15.75">
      <c r="A48" s="153" t="s">
        <v>24</v>
      </c>
      <c r="B48" s="23" t="s">
        <v>303</v>
      </c>
      <c r="C48" s="23" t="s">
        <v>305</v>
      </c>
      <c r="D48" s="23" t="s">
        <v>108</v>
      </c>
      <c r="E48" s="234"/>
      <c r="F48" s="234"/>
      <c r="G48" s="97">
        <f t="shared" si="5"/>
        <v>1000</v>
      </c>
      <c r="H48" s="163">
        <f t="shared" si="5"/>
        <v>1000</v>
      </c>
    </row>
    <row r="49" spans="1:8" ht="15.75">
      <c r="A49" s="157" t="s">
        <v>117</v>
      </c>
      <c r="B49" s="23" t="s">
        <v>333</v>
      </c>
      <c r="C49" s="23" t="s">
        <v>305</v>
      </c>
      <c r="D49" s="23" t="s">
        <v>108</v>
      </c>
      <c r="E49" s="234"/>
      <c r="F49" s="234"/>
      <c r="G49" s="97">
        <f t="shared" si="5"/>
        <v>1000</v>
      </c>
      <c r="H49" s="163">
        <f t="shared" si="5"/>
        <v>1000</v>
      </c>
    </row>
    <row r="50" spans="1:8" ht="31.5">
      <c r="A50" s="155" t="s">
        <v>213</v>
      </c>
      <c r="B50" s="234" t="s">
        <v>333</v>
      </c>
      <c r="C50" s="234" t="s">
        <v>305</v>
      </c>
      <c r="D50" s="234" t="s">
        <v>108</v>
      </c>
      <c r="E50" s="234" t="s">
        <v>212</v>
      </c>
      <c r="F50" s="234"/>
      <c r="G50" s="98">
        <f t="shared" si="5"/>
        <v>1000</v>
      </c>
      <c r="H50" s="165">
        <f t="shared" si="5"/>
        <v>1000</v>
      </c>
    </row>
    <row r="51" spans="1:8" ht="16.5" thickBot="1">
      <c r="A51" s="175" t="s">
        <v>246</v>
      </c>
      <c r="B51" s="233" t="s">
        <v>333</v>
      </c>
      <c r="C51" s="233" t="s">
        <v>305</v>
      </c>
      <c r="D51" s="233" t="s">
        <v>108</v>
      </c>
      <c r="E51" s="233" t="s">
        <v>212</v>
      </c>
      <c r="F51" s="233" t="s">
        <v>245</v>
      </c>
      <c r="G51" s="250">
        <v>1000</v>
      </c>
      <c r="H51" s="251">
        <v>1000</v>
      </c>
    </row>
    <row r="52" spans="1:8" ht="33.75" customHeight="1">
      <c r="A52" s="227" t="s">
        <v>409</v>
      </c>
      <c r="B52" s="114" t="s">
        <v>123</v>
      </c>
      <c r="C52" s="232"/>
      <c r="D52" s="232"/>
      <c r="E52" s="232"/>
      <c r="F52" s="232"/>
      <c r="G52" s="248">
        <f>G53</f>
        <v>343013</v>
      </c>
      <c r="H52" s="173">
        <f>H53</f>
        <v>363523</v>
      </c>
    </row>
    <row r="53" spans="1:8" ht="15.75">
      <c r="A53" s="157" t="s">
        <v>248</v>
      </c>
      <c r="B53" s="23" t="s">
        <v>123</v>
      </c>
      <c r="C53" s="23" t="s">
        <v>26</v>
      </c>
      <c r="D53" s="234"/>
      <c r="E53" s="234"/>
      <c r="F53" s="234"/>
      <c r="G53" s="97">
        <f>G54+G59</f>
        <v>343013</v>
      </c>
      <c r="H53" s="163">
        <f>H54+H59</f>
        <v>363523</v>
      </c>
    </row>
    <row r="54" spans="1:8" ht="30">
      <c r="A54" s="157" t="s">
        <v>127</v>
      </c>
      <c r="B54" s="23" t="s">
        <v>123</v>
      </c>
      <c r="C54" s="23" t="s">
        <v>26</v>
      </c>
      <c r="D54" s="23" t="s">
        <v>108</v>
      </c>
      <c r="E54" s="234"/>
      <c r="F54" s="234"/>
      <c r="G54" s="97">
        <f aca="true" t="shared" si="6" ref="G54:H57">G55</f>
        <v>293013</v>
      </c>
      <c r="H54" s="163">
        <f t="shared" si="6"/>
        <v>313523</v>
      </c>
    </row>
    <row r="55" spans="1:8" ht="31.5">
      <c r="A55" s="153" t="s">
        <v>106</v>
      </c>
      <c r="B55" s="23" t="s">
        <v>125</v>
      </c>
      <c r="C55" s="23" t="s">
        <v>26</v>
      </c>
      <c r="D55" s="23" t="s">
        <v>108</v>
      </c>
      <c r="E55" s="234"/>
      <c r="F55" s="234"/>
      <c r="G55" s="97">
        <f t="shared" si="6"/>
        <v>293013</v>
      </c>
      <c r="H55" s="163">
        <f t="shared" si="6"/>
        <v>313523</v>
      </c>
    </row>
    <row r="56" spans="1:8" ht="47.25">
      <c r="A56" s="153" t="s">
        <v>239</v>
      </c>
      <c r="B56" s="23" t="s">
        <v>125</v>
      </c>
      <c r="C56" s="23" t="s">
        <v>26</v>
      </c>
      <c r="D56" s="23" t="s">
        <v>108</v>
      </c>
      <c r="E56" s="234"/>
      <c r="F56" s="234"/>
      <c r="G56" s="97">
        <f t="shared" si="6"/>
        <v>293013</v>
      </c>
      <c r="H56" s="163">
        <f t="shared" si="6"/>
        <v>313523</v>
      </c>
    </row>
    <row r="57" spans="1:8" ht="15.75">
      <c r="A57" s="242" t="s">
        <v>107</v>
      </c>
      <c r="B57" s="234" t="s">
        <v>125</v>
      </c>
      <c r="C57" s="234" t="s">
        <v>26</v>
      </c>
      <c r="D57" s="234" t="s">
        <v>108</v>
      </c>
      <c r="E57" s="234" t="s">
        <v>240</v>
      </c>
      <c r="F57" s="234"/>
      <c r="G57" s="98">
        <f t="shared" si="6"/>
        <v>293013</v>
      </c>
      <c r="H57" s="165">
        <f t="shared" si="6"/>
        <v>313523</v>
      </c>
    </row>
    <row r="58" spans="1:8" ht="15.75">
      <c r="A58" s="158" t="s">
        <v>246</v>
      </c>
      <c r="B58" s="234" t="s">
        <v>125</v>
      </c>
      <c r="C58" s="234" t="s">
        <v>26</v>
      </c>
      <c r="D58" s="234" t="s">
        <v>108</v>
      </c>
      <c r="E58" s="234" t="s">
        <v>240</v>
      </c>
      <c r="F58" s="234" t="s">
        <v>245</v>
      </c>
      <c r="G58" s="98">
        <v>293013</v>
      </c>
      <c r="H58" s="165">
        <v>313523</v>
      </c>
    </row>
    <row r="59" spans="1:8" ht="15.75">
      <c r="A59" s="153" t="s">
        <v>33</v>
      </c>
      <c r="B59" s="23" t="s">
        <v>241</v>
      </c>
      <c r="C59" s="23" t="s">
        <v>26</v>
      </c>
      <c r="D59" s="23" t="s">
        <v>110</v>
      </c>
      <c r="E59" s="234"/>
      <c r="F59" s="234"/>
      <c r="G59" s="97">
        <f aca="true" t="shared" si="7" ref="G59:H63">G60</f>
        <v>50000</v>
      </c>
      <c r="H59" s="163">
        <f t="shared" si="7"/>
        <v>50000</v>
      </c>
    </row>
    <row r="60" spans="1:8" ht="30">
      <c r="A60" s="157" t="s">
        <v>127</v>
      </c>
      <c r="B60" s="23" t="s">
        <v>241</v>
      </c>
      <c r="C60" s="23" t="s">
        <v>26</v>
      </c>
      <c r="D60" s="23" t="s">
        <v>110</v>
      </c>
      <c r="E60" s="234"/>
      <c r="F60" s="234"/>
      <c r="G60" s="97">
        <f t="shared" si="7"/>
        <v>50000</v>
      </c>
      <c r="H60" s="163">
        <f t="shared" si="7"/>
        <v>50000</v>
      </c>
    </row>
    <row r="61" spans="1:8" ht="31.5">
      <c r="A61" s="153" t="s">
        <v>106</v>
      </c>
      <c r="B61" s="23" t="s">
        <v>242</v>
      </c>
      <c r="C61" s="23" t="s">
        <v>26</v>
      </c>
      <c r="D61" s="23" t="s">
        <v>110</v>
      </c>
      <c r="E61" s="234"/>
      <c r="F61" s="234"/>
      <c r="G61" s="97">
        <f t="shared" si="7"/>
        <v>50000</v>
      </c>
      <c r="H61" s="163">
        <f t="shared" si="7"/>
        <v>50000</v>
      </c>
    </row>
    <row r="62" spans="1:8" ht="31.5">
      <c r="A62" s="153" t="s">
        <v>23</v>
      </c>
      <c r="B62" s="23" t="s">
        <v>243</v>
      </c>
      <c r="C62" s="23" t="s">
        <v>26</v>
      </c>
      <c r="D62" s="23" t="s">
        <v>110</v>
      </c>
      <c r="E62" s="234"/>
      <c r="F62" s="234"/>
      <c r="G62" s="97">
        <f t="shared" si="7"/>
        <v>50000</v>
      </c>
      <c r="H62" s="163">
        <f t="shared" si="7"/>
        <v>50000</v>
      </c>
    </row>
    <row r="63" spans="1:8" ht="15.75">
      <c r="A63" s="242" t="s">
        <v>107</v>
      </c>
      <c r="B63" s="234" t="s">
        <v>243</v>
      </c>
      <c r="C63" s="234" t="s">
        <v>26</v>
      </c>
      <c r="D63" s="234" t="s">
        <v>110</v>
      </c>
      <c r="E63" s="234" t="s">
        <v>240</v>
      </c>
      <c r="F63" s="234"/>
      <c r="G63" s="98">
        <f t="shared" si="7"/>
        <v>50000</v>
      </c>
      <c r="H63" s="165">
        <f t="shared" si="7"/>
        <v>50000</v>
      </c>
    </row>
    <row r="64" spans="1:8" ht="16.5" thickBot="1">
      <c r="A64" s="156" t="s">
        <v>246</v>
      </c>
      <c r="B64" s="109" t="s">
        <v>243</v>
      </c>
      <c r="C64" s="109" t="s">
        <v>26</v>
      </c>
      <c r="D64" s="109" t="s">
        <v>110</v>
      </c>
      <c r="E64" s="109" t="s">
        <v>240</v>
      </c>
      <c r="F64" s="109" t="s">
        <v>245</v>
      </c>
      <c r="G64" s="249">
        <v>50000</v>
      </c>
      <c r="H64" s="176">
        <v>50000</v>
      </c>
    </row>
    <row r="65" spans="1:8" ht="19.5" thickBot="1">
      <c r="A65" s="254" t="s">
        <v>3</v>
      </c>
      <c r="B65" s="255"/>
      <c r="C65" s="256"/>
      <c r="D65" s="256"/>
      <c r="E65" s="256"/>
      <c r="F65" s="256"/>
      <c r="G65" s="257">
        <f>G10+G17+G24+G31+G38+G45+G52</f>
        <v>408013</v>
      </c>
      <c r="H65" s="257">
        <f>H10+H17+H24+H31+H38+H45+H52</f>
        <v>426523</v>
      </c>
    </row>
    <row r="68" spans="7:8" ht="15">
      <c r="G68" s="214"/>
      <c r="H68" s="214"/>
    </row>
    <row r="69" spans="7:8" ht="15">
      <c r="G69" s="214"/>
      <c r="H69" s="214"/>
    </row>
  </sheetData>
  <sheetProtection/>
  <mergeCells count="10">
    <mergeCell ref="B2:G2"/>
    <mergeCell ref="B3:G3"/>
    <mergeCell ref="A5:G5"/>
    <mergeCell ref="B1:G1"/>
    <mergeCell ref="A7:A8"/>
    <mergeCell ref="B7:B8"/>
    <mergeCell ref="C7:C8"/>
    <mergeCell ref="D7:D8"/>
    <mergeCell ref="E7:E8"/>
    <mergeCell ref="F7:F8"/>
  </mergeCells>
  <printOptions/>
  <pageMargins left="0.42" right="0.32" top="0.38" bottom="0.37" header="0.28" footer="0.3"/>
  <pageSetup fitToHeight="0" fitToWidth="1" horizontalDpi="600" verticalDpi="6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SheetLayoutView="100" zoomScalePageLayoutView="0" workbookViewId="0" topLeftCell="A1">
      <selection activeCell="B3" sqref="B3:C3"/>
    </sheetView>
  </sheetViews>
  <sheetFormatPr defaultColWidth="9.140625" defaultRowHeight="15"/>
  <cols>
    <col min="1" max="1" width="35.140625" style="0" customWidth="1"/>
    <col min="2" max="2" width="53.00390625" style="0" customWidth="1"/>
  </cols>
  <sheetData>
    <row r="1" ht="15">
      <c r="B1" s="44" t="s">
        <v>273</v>
      </c>
    </row>
    <row r="2" ht="36" customHeight="1">
      <c r="B2" s="44" t="s">
        <v>331</v>
      </c>
    </row>
    <row r="3" spans="2:3" ht="42.75" customHeight="1">
      <c r="B3" s="310" t="s">
        <v>366</v>
      </c>
      <c r="C3" s="310"/>
    </row>
    <row r="5" spans="1:2" ht="25.5" customHeight="1">
      <c r="A5" s="328"/>
      <c r="B5" s="329"/>
    </row>
    <row r="6" spans="1:2" ht="62.25" customHeight="1">
      <c r="A6" s="347" t="s">
        <v>496</v>
      </c>
      <c r="B6" s="348"/>
    </row>
    <row r="7" ht="15.75" thickBot="1"/>
    <row r="8" spans="1:2" ht="34.5" customHeight="1" thickBot="1">
      <c r="A8" s="9" t="s">
        <v>66</v>
      </c>
      <c r="B8" s="8" t="s">
        <v>82</v>
      </c>
    </row>
    <row r="9" spans="1:2" ht="35.25" customHeight="1" thickBot="1">
      <c r="A9" s="10" t="s">
        <v>4</v>
      </c>
      <c r="B9" s="2" t="s">
        <v>5</v>
      </c>
    </row>
    <row r="10" spans="1:2" ht="23.25" customHeight="1" thickBot="1">
      <c r="A10" s="10" t="s">
        <v>78</v>
      </c>
      <c r="B10" s="2" t="s">
        <v>6</v>
      </c>
    </row>
    <row r="11" spans="1:2" ht="48.75" customHeight="1" thickBot="1">
      <c r="A11" s="10" t="s">
        <v>28</v>
      </c>
      <c r="B11" s="2" t="s">
        <v>7</v>
      </c>
    </row>
    <row r="15" spans="1:3" ht="15">
      <c r="A15" s="100" t="s">
        <v>281</v>
      </c>
      <c r="B15" s="32"/>
      <c r="C15" s="28"/>
    </row>
    <row r="16" spans="1:3" ht="15">
      <c r="A16" s="100" t="s">
        <v>280</v>
      </c>
      <c r="B16" s="118" t="s">
        <v>181</v>
      </c>
      <c r="C16" s="28"/>
    </row>
  </sheetData>
  <sheetProtection/>
  <mergeCells count="3">
    <mergeCell ref="A6:B6"/>
    <mergeCell ref="A5:B5"/>
    <mergeCell ref="B3:C3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view="pageBreakPreview" zoomScaleSheetLayoutView="100" zoomScalePageLayoutView="0" workbookViewId="0" topLeftCell="A1">
      <selection activeCell="B2" sqref="B2:C2"/>
    </sheetView>
  </sheetViews>
  <sheetFormatPr defaultColWidth="9.140625" defaultRowHeight="15"/>
  <cols>
    <col min="1" max="1" width="30.57421875" style="26" customWidth="1"/>
    <col min="2" max="2" width="41.7109375" style="32" customWidth="1"/>
    <col min="3" max="3" width="20.28125" style="28" customWidth="1"/>
  </cols>
  <sheetData>
    <row r="1" spans="2:3" ht="15">
      <c r="B1" s="310" t="s">
        <v>270</v>
      </c>
      <c r="C1" s="310"/>
    </row>
    <row r="2" spans="2:3" ht="30" customHeight="1">
      <c r="B2" s="310" t="s">
        <v>498</v>
      </c>
      <c r="C2" s="310"/>
    </row>
    <row r="3" spans="2:3" ht="42.75" customHeight="1">
      <c r="B3" s="310" t="s">
        <v>367</v>
      </c>
      <c r="C3" s="310"/>
    </row>
    <row r="4" spans="1:5" ht="6.75" customHeight="1">
      <c r="A4" s="301"/>
      <c r="B4" s="302"/>
      <c r="C4" s="302"/>
      <c r="E4" s="1"/>
    </row>
    <row r="5" spans="1:3" ht="32.25" customHeight="1">
      <c r="A5" s="309" t="s">
        <v>378</v>
      </c>
      <c r="B5" s="309"/>
      <c r="C5" s="309"/>
    </row>
    <row r="6" ht="15.75" thickBot="1">
      <c r="C6" s="28" t="s">
        <v>65</v>
      </c>
    </row>
    <row r="7" spans="1:3" ht="15.75" customHeight="1">
      <c r="A7" s="303" t="s">
        <v>42</v>
      </c>
      <c r="B7" s="305" t="s">
        <v>43</v>
      </c>
      <c r="C7" s="29" t="s">
        <v>44</v>
      </c>
    </row>
    <row r="8" spans="1:3" ht="17.25" customHeight="1" thickBot="1">
      <c r="A8" s="304"/>
      <c r="B8" s="306"/>
      <c r="C8" s="30" t="s">
        <v>340</v>
      </c>
    </row>
    <row r="9" spans="1:3" ht="36.75" customHeight="1" thickBot="1">
      <c r="A9" s="35" t="s">
        <v>250</v>
      </c>
      <c r="B9" s="33" t="s">
        <v>271</v>
      </c>
      <c r="C9" s="27" t="s">
        <v>41</v>
      </c>
    </row>
    <row r="10" spans="1:3" ht="33.75" customHeight="1" thickBot="1">
      <c r="A10" s="35" t="s">
        <v>251</v>
      </c>
      <c r="B10" s="33" t="s">
        <v>45</v>
      </c>
      <c r="C10" s="27" t="s">
        <v>41</v>
      </c>
    </row>
    <row r="11" spans="1:3" ht="45" customHeight="1" thickBot="1">
      <c r="A11" s="35" t="s">
        <v>252</v>
      </c>
      <c r="B11" s="33" t="s">
        <v>46</v>
      </c>
      <c r="C11" s="27" t="s">
        <v>41</v>
      </c>
    </row>
    <row r="12" spans="1:3" ht="48" customHeight="1" thickBot="1">
      <c r="A12" s="31" t="s">
        <v>253</v>
      </c>
      <c r="B12" s="34" t="s">
        <v>47</v>
      </c>
      <c r="C12" s="30" t="s">
        <v>41</v>
      </c>
    </row>
    <row r="13" spans="1:3" ht="48.75" customHeight="1" thickBot="1">
      <c r="A13" s="35" t="s">
        <v>254</v>
      </c>
      <c r="B13" s="33" t="s">
        <v>48</v>
      </c>
      <c r="C13" s="27" t="s">
        <v>41</v>
      </c>
    </row>
    <row r="14" spans="1:3" ht="63.75" customHeight="1" thickBot="1">
      <c r="A14" s="31" t="s">
        <v>255</v>
      </c>
      <c r="B14" s="34" t="s">
        <v>49</v>
      </c>
      <c r="C14" s="30" t="s">
        <v>41</v>
      </c>
    </row>
    <row r="15" spans="1:3" ht="47.25" customHeight="1" thickBot="1">
      <c r="A15" s="35" t="s">
        <v>256</v>
      </c>
      <c r="B15" s="33" t="s">
        <v>50</v>
      </c>
      <c r="C15" s="27" t="s">
        <v>41</v>
      </c>
    </row>
    <row r="16" spans="1:3" ht="65.25" customHeight="1" thickBot="1">
      <c r="A16" s="35" t="s">
        <v>257</v>
      </c>
      <c r="B16" s="33" t="s">
        <v>51</v>
      </c>
      <c r="C16" s="27" t="s">
        <v>41</v>
      </c>
    </row>
    <row r="17" spans="1:3" ht="60.75" customHeight="1" thickBot="1">
      <c r="A17" s="31" t="s">
        <v>258</v>
      </c>
      <c r="B17" s="34" t="s">
        <v>52</v>
      </c>
      <c r="C17" s="30" t="s">
        <v>41</v>
      </c>
    </row>
    <row r="18" spans="1:3" ht="72" thickBot="1">
      <c r="A18" s="35" t="s">
        <v>259</v>
      </c>
      <c r="B18" s="33" t="s">
        <v>53</v>
      </c>
      <c r="C18" s="30" t="s">
        <v>41</v>
      </c>
    </row>
    <row r="19" spans="1:3" ht="64.5" customHeight="1" thickBot="1">
      <c r="A19" s="31" t="s">
        <v>260</v>
      </c>
      <c r="B19" s="34" t="s">
        <v>54</v>
      </c>
      <c r="C19" s="30" t="s">
        <v>41</v>
      </c>
    </row>
    <row r="20" spans="1:3" ht="33" customHeight="1" thickBot="1">
      <c r="A20" s="35" t="s">
        <v>261</v>
      </c>
      <c r="B20" s="33" t="s">
        <v>55</v>
      </c>
      <c r="C20" s="27">
        <f>C29</f>
        <v>72.69999999999891</v>
      </c>
    </row>
    <row r="21" spans="1:3" ht="31.5" customHeight="1" thickBot="1">
      <c r="A21" s="35" t="s">
        <v>262</v>
      </c>
      <c r="B21" s="33" t="s">
        <v>56</v>
      </c>
      <c r="C21" s="27">
        <f>C22</f>
        <v>-11393.2</v>
      </c>
    </row>
    <row r="22" spans="1:3" ht="32.25" customHeight="1" thickBot="1">
      <c r="A22" s="31" t="s">
        <v>263</v>
      </c>
      <c r="B22" s="34" t="s">
        <v>57</v>
      </c>
      <c r="C22" s="30">
        <f>C23</f>
        <v>-11393.2</v>
      </c>
    </row>
    <row r="23" spans="1:3" ht="33" customHeight="1" thickBot="1">
      <c r="A23" s="31" t="s">
        <v>264</v>
      </c>
      <c r="B23" s="34" t="s">
        <v>58</v>
      </c>
      <c r="C23" s="30">
        <f>C24</f>
        <v>-11393.2</v>
      </c>
    </row>
    <row r="24" spans="1:3" ht="39" customHeight="1" thickBot="1">
      <c r="A24" s="31" t="s">
        <v>265</v>
      </c>
      <c r="B24" s="34" t="s">
        <v>59</v>
      </c>
      <c r="C24" s="30">
        <v>-11393.2</v>
      </c>
    </row>
    <row r="25" spans="1:3" ht="33" customHeight="1" thickBot="1">
      <c r="A25" s="35" t="s">
        <v>266</v>
      </c>
      <c r="B25" s="33" t="s">
        <v>60</v>
      </c>
      <c r="C25" s="27">
        <f>C26</f>
        <v>11465.9</v>
      </c>
    </row>
    <row r="26" spans="1:3" ht="36" customHeight="1" thickBot="1">
      <c r="A26" s="31" t="s">
        <v>267</v>
      </c>
      <c r="B26" s="34" t="s">
        <v>61</v>
      </c>
      <c r="C26" s="30">
        <f>C27</f>
        <v>11465.9</v>
      </c>
    </row>
    <row r="27" spans="1:3" ht="33.75" customHeight="1" thickBot="1">
      <c r="A27" s="31" t="s">
        <v>268</v>
      </c>
      <c r="B27" s="34" t="s">
        <v>62</v>
      </c>
      <c r="C27" s="30">
        <f>C28</f>
        <v>11465.9</v>
      </c>
    </row>
    <row r="28" spans="1:3" ht="34.5" customHeight="1" thickBot="1">
      <c r="A28" s="31" t="s">
        <v>269</v>
      </c>
      <c r="B28" s="34" t="s">
        <v>63</v>
      </c>
      <c r="C28" s="30">
        <v>11465.9</v>
      </c>
    </row>
    <row r="29" spans="1:3" ht="21.75" customHeight="1" thickBot="1">
      <c r="A29" s="307" t="s">
        <v>64</v>
      </c>
      <c r="B29" s="308"/>
      <c r="C29" s="27">
        <f>(C25+C21)</f>
        <v>72.69999999999891</v>
      </c>
    </row>
    <row r="33" ht="15">
      <c r="A33" s="100" t="s">
        <v>279</v>
      </c>
    </row>
    <row r="34" spans="1:3" ht="15">
      <c r="A34" s="100" t="s">
        <v>280</v>
      </c>
      <c r="C34" s="117" t="s">
        <v>181</v>
      </c>
    </row>
  </sheetData>
  <sheetProtection/>
  <mergeCells count="8">
    <mergeCell ref="A4:C4"/>
    <mergeCell ref="A7:A8"/>
    <mergeCell ref="B7:B8"/>
    <mergeCell ref="A29:B29"/>
    <mergeCell ref="A5:C5"/>
    <mergeCell ref="B1:C1"/>
    <mergeCell ref="B2:C2"/>
    <mergeCell ref="B3:C3"/>
  </mergeCells>
  <printOptions/>
  <pageMargins left="0.77" right="0.7" top="0.36" bottom="0.41" header="0.3" footer="0.3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selection activeCell="B2" sqref="B2:C2"/>
    </sheetView>
  </sheetViews>
  <sheetFormatPr defaultColWidth="9.140625" defaultRowHeight="15"/>
  <cols>
    <col min="1" max="1" width="30.57421875" style="26" customWidth="1"/>
    <col min="2" max="2" width="41.7109375" style="32" customWidth="1"/>
    <col min="3" max="3" width="17.140625" style="40" customWidth="1"/>
    <col min="4" max="4" width="16.28125" style="40" customWidth="1"/>
  </cols>
  <sheetData>
    <row r="1" spans="2:3" ht="15">
      <c r="B1" s="310" t="s">
        <v>272</v>
      </c>
      <c r="C1" s="310"/>
    </row>
    <row r="2" spans="2:4" ht="30" customHeight="1">
      <c r="B2" s="310" t="s">
        <v>498</v>
      </c>
      <c r="C2" s="310"/>
      <c r="D2"/>
    </row>
    <row r="3" spans="2:4" ht="42.75" customHeight="1">
      <c r="B3" s="310" t="s">
        <v>366</v>
      </c>
      <c r="C3" s="310"/>
      <c r="D3"/>
    </row>
    <row r="4" spans="1:5" ht="6.75" customHeight="1">
      <c r="A4" s="301"/>
      <c r="B4" s="302"/>
      <c r="C4" s="302"/>
      <c r="E4" s="1"/>
    </row>
    <row r="5" spans="1:3" ht="32.25" customHeight="1">
      <c r="A5" s="309" t="s">
        <v>380</v>
      </c>
      <c r="B5" s="309"/>
      <c r="C5" s="309"/>
    </row>
    <row r="6" ht="15">
      <c r="D6" s="40" t="s">
        <v>65</v>
      </c>
    </row>
    <row r="7" spans="1:4" ht="15.75" customHeight="1">
      <c r="A7" s="311" t="s">
        <v>42</v>
      </c>
      <c r="B7" s="312" t="s">
        <v>43</v>
      </c>
      <c r="C7" s="41" t="s">
        <v>44</v>
      </c>
      <c r="D7" s="41" t="s">
        <v>44</v>
      </c>
    </row>
    <row r="8" spans="1:4" ht="17.25" customHeight="1">
      <c r="A8" s="311"/>
      <c r="B8" s="312"/>
      <c r="C8" s="41" t="s">
        <v>354</v>
      </c>
      <c r="D8" s="41" t="s">
        <v>379</v>
      </c>
    </row>
    <row r="9" spans="1:4" ht="36.75" customHeight="1">
      <c r="A9" s="38" t="s">
        <v>250</v>
      </c>
      <c r="B9" s="39" t="s">
        <v>271</v>
      </c>
      <c r="C9" s="43" t="s">
        <v>41</v>
      </c>
      <c r="D9" s="42"/>
    </row>
    <row r="10" spans="1:4" ht="33.75" customHeight="1">
      <c r="A10" s="38" t="s">
        <v>251</v>
      </c>
      <c r="B10" s="39" t="s">
        <v>45</v>
      </c>
      <c r="C10" s="43" t="s">
        <v>41</v>
      </c>
      <c r="D10" s="42"/>
    </row>
    <row r="11" spans="1:4" ht="45" customHeight="1">
      <c r="A11" s="38" t="s">
        <v>252</v>
      </c>
      <c r="B11" s="39" t="s">
        <v>46</v>
      </c>
      <c r="C11" s="43" t="s">
        <v>41</v>
      </c>
      <c r="D11" s="42"/>
    </row>
    <row r="12" spans="1:4" ht="48" customHeight="1">
      <c r="A12" s="36" t="s">
        <v>253</v>
      </c>
      <c r="B12" s="37" t="s">
        <v>47</v>
      </c>
      <c r="C12" s="41" t="s">
        <v>41</v>
      </c>
      <c r="D12" s="42"/>
    </row>
    <row r="13" spans="1:4" ht="48.75" customHeight="1">
      <c r="A13" s="38" t="s">
        <v>254</v>
      </c>
      <c r="B13" s="39" t="s">
        <v>48</v>
      </c>
      <c r="C13" s="43" t="s">
        <v>41</v>
      </c>
      <c r="D13" s="42"/>
    </row>
    <row r="14" spans="1:4" ht="51" customHeight="1">
      <c r="A14" s="36" t="s">
        <v>255</v>
      </c>
      <c r="B14" s="37" t="s">
        <v>49</v>
      </c>
      <c r="C14" s="41" t="s">
        <v>41</v>
      </c>
      <c r="D14" s="42"/>
    </row>
    <row r="15" spans="1:4" ht="47.25" customHeight="1">
      <c r="A15" s="38" t="s">
        <v>256</v>
      </c>
      <c r="B15" s="39" t="s">
        <v>50</v>
      </c>
      <c r="C15" s="43" t="s">
        <v>41</v>
      </c>
      <c r="D15" s="42"/>
    </row>
    <row r="16" spans="1:4" ht="65.25" customHeight="1">
      <c r="A16" s="38" t="s">
        <v>257</v>
      </c>
      <c r="B16" s="39" t="s">
        <v>51</v>
      </c>
      <c r="C16" s="43" t="s">
        <v>41</v>
      </c>
      <c r="D16" s="42"/>
    </row>
    <row r="17" spans="1:4" ht="60.75" customHeight="1">
      <c r="A17" s="36" t="s">
        <v>258</v>
      </c>
      <c r="B17" s="37" t="s">
        <v>52</v>
      </c>
      <c r="C17" s="41" t="s">
        <v>41</v>
      </c>
      <c r="D17" s="42"/>
    </row>
    <row r="18" spans="1:4" ht="71.25">
      <c r="A18" s="38" t="s">
        <v>259</v>
      </c>
      <c r="B18" s="39" t="s">
        <v>53</v>
      </c>
      <c r="C18" s="41" t="s">
        <v>41</v>
      </c>
      <c r="D18" s="42"/>
    </row>
    <row r="19" spans="1:4" ht="64.5" customHeight="1">
      <c r="A19" s="36" t="s">
        <v>260</v>
      </c>
      <c r="B19" s="37" t="s">
        <v>54</v>
      </c>
      <c r="C19" s="41" t="s">
        <v>41</v>
      </c>
      <c r="D19" s="42"/>
    </row>
    <row r="20" spans="1:4" ht="33" customHeight="1">
      <c r="A20" s="38" t="s">
        <v>261</v>
      </c>
      <c r="B20" s="39" t="s">
        <v>55</v>
      </c>
      <c r="C20" s="43">
        <f>C29</f>
        <v>78.80000000000109</v>
      </c>
      <c r="D20" s="43">
        <f>D29</f>
        <v>91.20000000000073</v>
      </c>
    </row>
    <row r="21" spans="1:4" ht="31.5" customHeight="1">
      <c r="A21" s="38" t="s">
        <v>262</v>
      </c>
      <c r="B21" s="39" t="s">
        <v>56</v>
      </c>
      <c r="C21" s="43">
        <f aca="true" t="shared" si="0" ref="C21:D23">C22</f>
        <v>-9063.9</v>
      </c>
      <c r="D21" s="43">
        <f t="shared" si="0"/>
        <v>-9335.9</v>
      </c>
    </row>
    <row r="22" spans="1:4" ht="32.25" customHeight="1">
      <c r="A22" s="36" t="s">
        <v>263</v>
      </c>
      <c r="B22" s="37" t="s">
        <v>57</v>
      </c>
      <c r="C22" s="41">
        <f t="shared" si="0"/>
        <v>-9063.9</v>
      </c>
      <c r="D22" s="41">
        <f t="shared" si="0"/>
        <v>-9335.9</v>
      </c>
    </row>
    <row r="23" spans="1:4" ht="33" customHeight="1">
      <c r="A23" s="36" t="s">
        <v>264</v>
      </c>
      <c r="B23" s="37" t="s">
        <v>58</v>
      </c>
      <c r="C23" s="41">
        <f t="shared" si="0"/>
        <v>-9063.9</v>
      </c>
      <c r="D23" s="41">
        <f t="shared" si="0"/>
        <v>-9335.9</v>
      </c>
    </row>
    <row r="24" spans="1:4" ht="39" customHeight="1">
      <c r="A24" s="36" t="s">
        <v>265</v>
      </c>
      <c r="B24" s="37" t="s">
        <v>59</v>
      </c>
      <c r="C24" s="41">
        <v>-9063.9</v>
      </c>
      <c r="D24" s="42">
        <v>-9335.9</v>
      </c>
    </row>
    <row r="25" spans="1:4" ht="33" customHeight="1">
      <c r="A25" s="38" t="s">
        <v>266</v>
      </c>
      <c r="B25" s="39" t="s">
        <v>60</v>
      </c>
      <c r="C25" s="43">
        <f aca="true" t="shared" si="1" ref="C25:D27">C26</f>
        <v>9142.7</v>
      </c>
      <c r="D25" s="43">
        <f t="shared" si="1"/>
        <v>9427.1</v>
      </c>
    </row>
    <row r="26" spans="1:4" ht="36" customHeight="1">
      <c r="A26" s="36" t="s">
        <v>267</v>
      </c>
      <c r="B26" s="37" t="s">
        <v>61</v>
      </c>
      <c r="C26" s="41">
        <f t="shared" si="1"/>
        <v>9142.7</v>
      </c>
      <c r="D26" s="41">
        <f t="shared" si="1"/>
        <v>9427.1</v>
      </c>
    </row>
    <row r="27" spans="1:4" ht="33.75" customHeight="1">
      <c r="A27" s="36" t="s">
        <v>268</v>
      </c>
      <c r="B27" s="37" t="s">
        <v>62</v>
      </c>
      <c r="C27" s="41">
        <f t="shared" si="1"/>
        <v>9142.7</v>
      </c>
      <c r="D27" s="41">
        <f t="shared" si="1"/>
        <v>9427.1</v>
      </c>
    </row>
    <row r="28" spans="1:4" ht="34.5" customHeight="1">
      <c r="A28" s="36" t="s">
        <v>269</v>
      </c>
      <c r="B28" s="37" t="s">
        <v>63</v>
      </c>
      <c r="C28" s="41">
        <v>9142.7</v>
      </c>
      <c r="D28" s="41">
        <v>9427.1</v>
      </c>
    </row>
    <row r="29" spans="1:4" ht="21.75" customHeight="1">
      <c r="A29" s="313" t="s">
        <v>64</v>
      </c>
      <c r="B29" s="313"/>
      <c r="C29" s="216">
        <f>(C25+C21)</f>
        <v>78.80000000000109</v>
      </c>
      <c r="D29" s="216">
        <f>(D25+D21)</f>
        <v>91.20000000000073</v>
      </c>
    </row>
    <row r="33" spans="1:4" ht="15.75">
      <c r="A33" s="119" t="s">
        <v>279</v>
      </c>
      <c r="B33" s="120"/>
      <c r="C33" s="121"/>
      <c r="D33"/>
    </row>
    <row r="34" spans="1:4" ht="15.75">
      <c r="A34" s="119" t="s">
        <v>280</v>
      </c>
      <c r="B34" s="120"/>
      <c r="C34" s="122" t="s">
        <v>181</v>
      </c>
      <c r="D34"/>
    </row>
  </sheetData>
  <sheetProtection/>
  <mergeCells count="8">
    <mergeCell ref="A7:A8"/>
    <mergeCell ref="B7:B8"/>
    <mergeCell ref="A29:B29"/>
    <mergeCell ref="B1:C1"/>
    <mergeCell ref="B2:C2"/>
    <mergeCell ref="B3:C3"/>
    <mergeCell ref="A4:C4"/>
    <mergeCell ref="A5:C5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view="pageBreakPreview" zoomScaleSheetLayoutView="100" zoomScalePageLayoutView="0" workbookViewId="0" topLeftCell="A1">
      <selection activeCell="B2" sqref="B2:C2"/>
    </sheetView>
  </sheetViews>
  <sheetFormatPr defaultColWidth="9.140625" defaultRowHeight="15"/>
  <cols>
    <col min="1" max="1" width="34.8515625" style="72" customWidth="1"/>
    <col min="2" max="2" width="74.00390625" style="72" customWidth="1"/>
    <col min="3" max="3" width="18.00390625" style="96" customWidth="1"/>
  </cols>
  <sheetData>
    <row r="1" spans="1:3" ht="15" customHeight="1">
      <c r="A1" s="49"/>
      <c r="B1" s="314" t="s">
        <v>370</v>
      </c>
      <c r="C1" s="314"/>
    </row>
    <row r="2" spans="1:3" ht="20.25" customHeight="1">
      <c r="A2" s="26"/>
      <c r="B2" s="310" t="s">
        <v>498</v>
      </c>
      <c r="C2" s="310"/>
    </row>
    <row r="3" spans="1:3" ht="29.25" customHeight="1">
      <c r="A3" s="26"/>
      <c r="B3" s="310" t="s">
        <v>367</v>
      </c>
      <c r="C3" s="310"/>
    </row>
    <row r="4" spans="1:3" ht="10.5" customHeight="1">
      <c r="A4" s="49"/>
      <c r="B4" s="50"/>
      <c r="C4" s="263"/>
    </row>
    <row r="5" spans="1:3" ht="18" customHeight="1">
      <c r="A5" s="319" t="s">
        <v>208</v>
      </c>
      <c r="B5" s="319"/>
      <c r="C5" s="319"/>
    </row>
    <row r="6" spans="1:3" ht="15" customHeight="1">
      <c r="A6" s="320" t="s">
        <v>381</v>
      </c>
      <c r="B6" s="320"/>
      <c r="C6" s="320"/>
    </row>
    <row r="7" spans="1:3" ht="18.75" customHeight="1" thickBot="1">
      <c r="A7" s="51"/>
      <c r="B7" s="51"/>
      <c r="C7" s="264" t="s">
        <v>150</v>
      </c>
    </row>
    <row r="8" spans="1:3" ht="17.25" customHeight="1">
      <c r="A8" s="52" t="s">
        <v>67</v>
      </c>
      <c r="B8" s="315" t="s">
        <v>69</v>
      </c>
      <c r="C8" s="317" t="s">
        <v>341</v>
      </c>
    </row>
    <row r="9" spans="1:3" ht="33.75" customHeight="1" thickBot="1">
      <c r="A9" s="53" t="s">
        <v>68</v>
      </c>
      <c r="B9" s="316"/>
      <c r="C9" s="318"/>
    </row>
    <row r="10" spans="1:3" ht="24" customHeight="1">
      <c r="A10" s="54" t="s">
        <v>70</v>
      </c>
      <c r="B10" s="55" t="s">
        <v>153</v>
      </c>
      <c r="C10" s="265">
        <f>C11+C15+C21+C29</f>
        <v>1454399.98</v>
      </c>
    </row>
    <row r="11" spans="1:3" ht="20.25" customHeight="1">
      <c r="A11" s="56" t="s">
        <v>71</v>
      </c>
      <c r="B11" s="57" t="s">
        <v>72</v>
      </c>
      <c r="C11" s="266">
        <f>C12</f>
        <v>962000</v>
      </c>
    </row>
    <row r="12" spans="1:3" ht="27.75" customHeight="1">
      <c r="A12" s="56" t="s">
        <v>73</v>
      </c>
      <c r="B12" s="57" t="s">
        <v>183</v>
      </c>
      <c r="C12" s="266">
        <f>SUM(C13:C14)</f>
        <v>962000</v>
      </c>
    </row>
    <row r="13" spans="1:3" s="14" customFormat="1" ht="65.25" customHeight="1">
      <c r="A13" s="58" t="s">
        <v>74</v>
      </c>
      <c r="B13" s="59" t="s">
        <v>184</v>
      </c>
      <c r="C13" s="267">
        <v>962000</v>
      </c>
    </row>
    <row r="14" spans="1:3" s="14" customFormat="1" ht="50.25" customHeight="1" thickBot="1">
      <c r="A14" s="60" t="s">
        <v>75</v>
      </c>
      <c r="B14" s="61" t="s">
        <v>185</v>
      </c>
      <c r="C14" s="268">
        <v>0</v>
      </c>
    </row>
    <row r="15" spans="1:3" s="14" customFormat="1" ht="36" customHeight="1">
      <c r="A15" s="54" t="s">
        <v>186</v>
      </c>
      <c r="B15" s="55" t="s">
        <v>187</v>
      </c>
      <c r="C15" s="265">
        <f>C16</f>
        <v>408400</v>
      </c>
    </row>
    <row r="16" spans="1:3" s="14" customFormat="1" ht="39" customHeight="1">
      <c r="A16" s="22" t="s">
        <v>188</v>
      </c>
      <c r="B16" s="62" t="s">
        <v>189</v>
      </c>
      <c r="C16" s="269">
        <f>SUM(C17:C20)</f>
        <v>408400</v>
      </c>
    </row>
    <row r="17" spans="1:3" s="14" customFormat="1" ht="96.75" customHeight="1">
      <c r="A17" s="58" t="s">
        <v>334</v>
      </c>
      <c r="B17" s="59" t="s">
        <v>337</v>
      </c>
      <c r="C17" s="267">
        <v>188600</v>
      </c>
    </row>
    <row r="18" spans="1:3" s="14" customFormat="1" ht="111.75" customHeight="1">
      <c r="A18" s="58" t="s">
        <v>335</v>
      </c>
      <c r="B18" s="59" t="s">
        <v>338</v>
      </c>
      <c r="C18" s="267">
        <v>1400</v>
      </c>
    </row>
    <row r="19" spans="1:3" s="14" customFormat="1" ht="91.5" customHeight="1">
      <c r="A19" s="58" t="s">
        <v>336</v>
      </c>
      <c r="B19" s="59" t="s">
        <v>339</v>
      </c>
      <c r="C19" s="267">
        <v>248400</v>
      </c>
    </row>
    <row r="20" spans="1:3" s="14" customFormat="1" ht="93.75" customHeight="1" thickBot="1">
      <c r="A20" s="58" t="s">
        <v>426</v>
      </c>
      <c r="B20" s="258" t="s">
        <v>425</v>
      </c>
      <c r="C20" s="270">
        <v>-30000</v>
      </c>
    </row>
    <row r="21" spans="1:3" ht="19.5" customHeight="1">
      <c r="A21" s="54" t="s">
        <v>76</v>
      </c>
      <c r="B21" s="55" t="s">
        <v>190</v>
      </c>
      <c r="C21" s="265">
        <f>C22+C24</f>
        <v>83999.98</v>
      </c>
    </row>
    <row r="22" spans="1:3" ht="19.5" customHeight="1">
      <c r="A22" s="56" t="s">
        <v>77</v>
      </c>
      <c r="B22" s="57" t="s">
        <v>191</v>
      </c>
      <c r="C22" s="266">
        <f>C23</f>
        <v>11000</v>
      </c>
    </row>
    <row r="23" spans="1:3" s="14" customFormat="1" ht="42" customHeight="1" thickBot="1">
      <c r="A23" s="64" t="s">
        <v>78</v>
      </c>
      <c r="B23" s="65" t="s">
        <v>192</v>
      </c>
      <c r="C23" s="271">
        <v>11000</v>
      </c>
    </row>
    <row r="24" spans="1:3" ht="18.75" customHeight="1">
      <c r="A24" s="54" t="s">
        <v>79</v>
      </c>
      <c r="B24" s="55" t="s">
        <v>193</v>
      </c>
      <c r="C24" s="265">
        <f>C25+C27</f>
        <v>72999.98</v>
      </c>
    </row>
    <row r="25" spans="1:3" ht="24.75" customHeight="1">
      <c r="A25" s="22" t="s">
        <v>29</v>
      </c>
      <c r="B25" s="62" t="s">
        <v>194</v>
      </c>
      <c r="C25" s="269">
        <f>C26</f>
        <v>54000</v>
      </c>
    </row>
    <row r="26" spans="1:3" s="15" customFormat="1" ht="40.5" customHeight="1">
      <c r="A26" s="58" t="s">
        <v>28</v>
      </c>
      <c r="B26" s="59" t="s">
        <v>195</v>
      </c>
      <c r="C26" s="267">
        <v>54000</v>
      </c>
    </row>
    <row r="27" spans="1:3" ht="23.25" customHeight="1">
      <c r="A27" s="22" t="s">
        <v>31</v>
      </c>
      <c r="B27" s="62" t="s">
        <v>196</v>
      </c>
      <c r="C27" s="269">
        <f>C28</f>
        <v>18999.98</v>
      </c>
    </row>
    <row r="28" spans="1:3" s="15" customFormat="1" ht="40.5" customHeight="1" thickBot="1">
      <c r="A28" s="63" t="s">
        <v>30</v>
      </c>
      <c r="B28" s="61" t="s">
        <v>152</v>
      </c>
      <c r="C28" s="268">
        <v>18999.98</v>
      </c>
    </row>
    <row r="29" spans="1:3" s="14" customFormat="1" ht="26.25" customHeight="1">
      <c r="A29" s="54" t="s">
        <v>197</v>
      </c>
      <c r="B29" s="55" t="s">
        <v>198</v>
      </c>
      <c r="C29" s="265">
        <f>C30</f>
        <v>0</v>
      </c>
    </row>
    <row r="30" spans="1:3" s="14" customFormat="1" ht="49.5" customHeight="1">
      <c r="A30" s="22" t="s">
        <v>199</v>
      </c>
      <c r="B30" s="62" t="s">
        <v>200</v>
      </c>
      <c r="C30" s="269">
        <f>C31</f>
        <v>0</v>
      </c>
    </row>
    <row r="31" spans="1:3" s="14" customFormat="1" ht="60.75" customHeight="1" thickBot="1">
      <c r="A31" s="63" t="s">
        <v>201</v>
      </c>
      <c r="B31" s="61" t="s">
        <v>202</v>
      </c>
      <c r="C31" s="268">
        <v>0</v>
      </c>
    </row>
    <row r="32" spans="1:3" s="14" customFormat="1" ht="21.75" customHeight="1">
      <c r="A32" s="66" t="s">
        <v>80</v>
      </c>
      <c r="B32" s="67" t="s">
        <v>81</v>
      </c>
      <c r="C32" s="272">
        <f>C33</f>
        <v>9938789.02</v>
      </c>
    </row>
    <row r="33" spans="1:3" s="3" customFormat="1" ht="32.25" customHeight="1" thickBot="1">
      <c r="A33" s="68" t="s">
        <v>203</v>
      </c>
      <c r="B33" s="69" t="s">
        <v>204</v>
      </c>
      <c r="C33" s="273">
        <f>C34+C39+C44+C51</f>
        <v>9938789.02</v>
      </c>
    </row>
    <row r="34" spans="1:3" s="11" customFormat="1" ht="21" customHeight="1">
      <c r="A34" s="54" t="s">
        <v>311</v>
      </c>
      <c r="B34" s="55" t="s">
        <v>205</v>
      </c>
      <c r="C34" s="265">
        <f>C35+C37</f>
        <v>7862000</v>
      </c>
    </row>
    <row r="35" spans="1:3" s="11" customFormat="1" ht="34.5" customHeight="1">
      <c r="A35" s="22" t="s">
        <v>429</v>
      </c>
      <c r="B35" s="62" t="s">
        <v>427</v>
      </c>
      <c r="C35" s="269">
        <f>C36</f>
        <v>713000</v>
      </c>
    </row>
    <row r="36" spans="1:3" s="11" customFormat="1" ht="30.75" customHeight="1">
      <c r="A36" s="58" t="s">
        <v>430</v>
      </c>
      <c r="B36" s="138" t="s">
        <v>428</v>
      </c>
      <c r="C36" s="267">
        <v>713000</v>
      </c>
    </row>
    <row r="37" spans="1:3" s="11" customFormat="1" ht="34.5" customHeight="1">
      <c r="A37" s="22" t="s">
        <v>326</v>
      </c>
      <c r="B37" s="62" t="s">
        <v>327</v>
      </c>
      <c r="C37" s="269">
        <f>C38</f>
        <v>7149000</v>
      </c>
    </row>
    <row r="38" spans="1:3" s="11" customFormat="1" ht="30.75" customHeight="1">
      <c r="A38" s="58" t="s">
        <v>324</v>
      </c>
      <c r="B38" s="138" t="s">
        <v>325</v>
      </c>
      <c r="C38" s="267">
        <v>7149000</v>
      </c>
    </row>
    <row r="39" spans="1:3" ht="32.25" customHeight="1">
      <c r="A39" s="128" t="s">
        <v>423</v>
      </c>
      <c r="B39" s="129" t="s">
        <v>285</v>
      </c>
      <c r="C39" s="274">
        <f>C40+C42</f>
        <v>1800189.02</v>
      </c>
    </row>
    <row r="40" spans="1:3" s="13" customFormat="1" ht="27" customHeight="1">
      <c r="A40" s="133" t="s">
        <v>433</v>
      </c>
      <c r="B40" s="134" t="s">
        <v>435</v>
      </c>
      <c r="C40" s="275">
        <f>C41</f>
        <v>1074343.02</v>
      </c>
    </row>
    <row r="41" spans="1:3" s="132" customFormat="1" ht="32.25" customHeight="1" thickBot="1">
      <c r="A41" s="130" t="s">
        <v>434</v>
      </c>
      <c r="B41" s="131" t="s">
        <v>436</v>
      </c>
      <c r="C41" s="276">
        <v>1074343.02</v>
      </c>
    </row>
    <row r="42" spans="1:3" s="13" customFormat="1" ht="18.75" customHeight="1">
      <c r="A42" s="133" t="s">
        <v>329</v>
      </c>
      <c r="B42" s="134" t="s">
        <v>286</v>
      </c>
      <c r="C42" s="275">
        <f>C43</f>
        <v>725846</v>
      </c>
    </row>
    <row r="43" spans="1:3" s="132" customFormat="1" ht="19.5" customHeight="1" thickBot="1">
      <c r="A43" s="130" t="s">
        <v>308</v>
      </c>
      <c r="B43" s="131" t="s">
        <v>287</v>
      </c>
      <c r="C43" s="276">
        <v>725846</v>
      </c>
    </row>
    <row r="44" spans="1:3" ht="23.25" customHeight="1">
      <c r="A44" s="54" t="s">
        <v>312</v>
      </c>
      <c r="B44" s="55" t="s">
        <v>206</v>
      </c>
      <c r="C44" s="265">
        <f>C45+C47+C49</f>
        <v>241600</v>
      </c>
    </row>
    <row r="45" spans="1:3" ht="32.25" customHeight="1">
      <c r="A45" s="22" t="s">
        <v>313</v>
      </c>
      <c r="B45" s="62" t="s">
        <v>382</v>
      </c>
      <c r="C45" s="269">
        <f>C46</f>
        <v>210600</v>
      </c>
    </row>
    <row r="46" spans="1:3" s="15" customFormat="1" ht="51" customHeight="1" thickBot="1">
      <c r="A46" s="63" t="s">
        <v>309</v>
      </c>
      <c r="B46" s="61" t="s">
        <v>383</v>
      </c>
      <c r="C46" s="276">
        <v>210600</v>
      </c>
    </row>
    <row r="47" spans="1:3" s="15" customFormat="1" ht="33.75" customHeight="1">
      <c r="A47" s="22" t="s">
        <v>314</v>
      </c>
      <c r="B47" s="127" t="s">
        <v>284</v>
      </c>
      <c r="C47" s="267">
        <f>C48</f>
        <v>30000</v>
      </c>
    </row>
    <row r="48" spans="1:3" s="15" customFormat="1" ht="36.75" customHeight="1" thickBot="1">
      <c r="A48" s="217" t="s">
        <v>310</v>
      </c>
      <c r="B48" s="136" t="s">
        <v>282</v>
      </c>
      <c r="C48" s="277">
        <v>30000</v>
      </c>
    </row>
    <row r="49" spans="1:3" s="15" customFormat="1" ht="43.5" customHeight="1" thickBot="1">
      <c r="A49" s="162" t="s">
        <v>317</v>
      </c>
      <c r="B49" s="179" t="s">
        <v>322</v>
      </c>
      <c r="C49" s="278">
        <f>C50</f>
        <v>1000</v>
      </c>
    </row>
    <row r="50" spans="1:3" s="15" customFormat="1" ht="45.75" customHeight="1" thickBot="1">
      <c r="A50" s="217" t="s">
        <v>318</v>
      </c>
      <c r="B50" s="136" t="s">
        <v>323</v>
      </c>
      <c r="C50" s="277">
        <v>1000</v>
      </c>
    </row>
    <row r="51" spans="1:3" s="135" customFormat="1" ht="27" customHeight="1">
      <c r="A51" s="260" t="s">
        <v>315</v>
      </c>
      <c r="B51" s="261" t="s">
        <v>288</v>
      </c>
      <c r="C51" s="279">
        <f>C52</f>
        <v>35000</v>
      </c>
    </row>
    <row r="52" spans="1:3" s="135" customFormat="1" ht="46.5" customHeight="1">
      <c r="A52" s="262" t="s">
        <v>431</v>
      </c>
      <c r="B52" s="259" t="s">
        <v>432</v>
      </c>
      <c r="C52" s="280">
        <f>C53</f>
        <v>35000</v>
      </c>
    </row>
    <row r="53" spans="1:3" s="15" customFormat="1" ht="61.5" customHeight="1" thickBot="1">
      <c r="A53" s="180" t="s">
        <v>316</v>
      </c>
      <c r="B53" s="137" t="s">
        <v>274</v>
      </c>
      <c r="C53" s="268">
        <v>35000</v>
      </c>
    </row>
    <row r="54" spans="1:3" ht="15.75" thickBot="1">
      <c r="A54" s="70"/>
      <c r="B54" s="71" t="s">
        <v>207</v>
      </c>
      <c r="C54" s="281">
        <f>C10+C32</f>
        <v>11393189</v>
      </c>
    </row>
    <row r="59" spans="1:3" ht="15.75">
      <c r="A59" s="119" t="s">
        <v>279</v>
      </c>
      <c r="B59" s="119"/>
      <c r="C59" s="282"/>
    </row>
    <row r="60" spans="1:2" ht="15.75">
      <c r="A60" s="119" t="s">
        <v>280</v>
      </c>
      <c r="B60" s="122" t="s">
        <v>181</v>
      </c>
    </row>
  </sheetData>
  <sheetProtection/>
  <mergeCells count="7">
    <mergeCell ref="B1:C1"/>
    <mergeCell ref="B2:C2"/>
    <mergeCell ref="B3:C3"/>
    <mergeCell ref="B8:B9"/>
    <mergeCell ref="C8:C9"/>
    <mergeCell ref="A5:C5"/>
    <mergeCell ref="A6:C6"/>
  </mergeCells>
  <printOptions/>
  <pageMargins left="0.76" right="0.48" top="0.42" bottom="0.39" header="0.16" footer="0.3"/>
  <pageSetup fitToHeight="0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view="pageBreakPreview" zoomScaleSheetLayoutView="100" zoomScalePageLayoutView="0" workbookViewId="0" topLeftCell="A1">
      <selection activeCell="B2" sqref="B2:C2"/>
    </sheetView>
  </sheetViews>
  <sheetFormatPr defaultColWidth="9.140625" defaultRowHeight="15"/>
  <cols>
    <col min="1" max="1" width="30.421875" style="72" customWidth="1"/>
    <col min="2" max="2" width="74.00390625" style="72" customWidth="1"/>
    <col min="3" max="4" width="18.00390625" style="73" customWidth="1"/>
  </cols>
  <sheetData>
    <row r="1" spans="1:4" ht="15" customHeight="1">
      <c r="A1" s="49"/>
      <c r="B1" s="314" t="s">
        <v>371</v>
      </c>
      <c r="C1" s="314"/>
      <c r="D1" s="74"/>
    </row>
    <row r="2" spans="1:4" ht="17.25" customHeight="1">
      <c r="A2" s="49"/>
      <c r="B2" s="310" t="s">
        <v>498</v>
      </c>
      <c r="C2" s="310"/>
      <c r="D2" s="74"/>
    </row>
    <row r="3" spans="1:4" ht="30" customHeight="1">
      <c r="A3" s="49"/>
      <c r="B3" s="310" t="s">
        <v>368</v>
      </c>
      <c r="C3" s="310"/>
      <c r="D3" s="74"/>
    </row>
    <row r="4" spans="1:4" ht="10.5" customHeight="1">
      <c r="A4" s="49"/>
      <c r="B4" s="50"/>
      <c r="C4" s="50"/>
      <c r="D4" s="50"/>
    </row>
    <row r="5" spans="1:4" ht="18" customHeight="1">
      <c r="A5" s="319" t="s">
        <v>208</v>
      </c>
      <c r="B5" s="319"/>
      <c r="C5" s="319"/>
      <c r="D5" s="319"/>
    </row>
    <row r="6" spans="1:4" ht="15" customHeight="1">
      <c r="A6" s="320" t="s">
        <v>355</v>
      </c>
      <c r="B6" s="320"/>
      <c r="C6" s="320"/>
      <c r="D6" s="320"/>
    </row>
    <row r="7" spans="1:4" ht="18.75" customHeight="1" thickBot="1">
      <c r="A7" s="51"/>
      <c r="B7" s="51"/>
      <c r="C7" s="75"/>
      <c r="D7" s="45" t="s">
        <v>150</v>
      </c>
    </row>
    <row r="8" spans="1:4" ht="17.25" customHeight="1">
      <c r="A8" s="52" t="s">
        <v>67</v>
      </c>
      <c r="B8" s="315" t="s">
        <v>69</v>
      </c>
      <c r="C8" s="322" t="s">
        <v>341</v>
      </c>
      <c r="D8" s="324" t="s">
        <v>356</v>
      </c>
    </row>
    <row r="9" spans="1:4" ht="33.75" customHeight="1">
      <c r="A9" s="182" t="s">
        <v>68</v>
      </c>
      <c r="B9" s="321"/>
      <c r="C9" s="323"/>
      <c r="D9" s="325"/>
    </row>
    <row r="10" spans="1:4" ht="24" customHeight="1">
      <c r="A10" s="56" t="s">
        <v>70</v>
      </c>
      <c r="B10" s="57" t="s">
        <v>153</v>
      </c>
      <c r="C10" s="195">
        <f>C11+C15+C21+C29</f>
        <v>1575100</v>
      </c>
      <c r="D10" s="192">
        <f>D11+D15+D21+D29</f>
        <v>1824600</v>
      </c>
    </row>
    <row r="11" spans="1:4" ht="20.25" customHeight="1">
      <c r="A11" s="56" t="s">
        <v>71</v>
      </c>
      <c r="B11" s="57" t="s">
        <v>72</v>
      </c>
      <c r="C11" s="195">
        <f>C12</f>
        <v>1062000</v>
      </c>
      <c r="D11" s="192">
        <f>D12</f>
        <v>1164000</v>
      </c>
    </row>
    <row r="12" spans="1:4" ht="24.75" customHeight="1">
      <c r="A12" s="56" t="s">
        <v>73</v>
      </c>
      <c r="B12" s="57" t="s">
        <v>183</v>
      </c>
      <c r="C12" s="195">
        <f>SUM(C13:C14)</f>
        <v>1062000</v>
      </c>
      <c r="D12" s="192">
        <f>SUM(D13:D14)</f>
        <v>1164000</v>
      </c>
    </row>
    <row r="13" spans="1:4" s="14" customFormat="1" ht="65.25" customHeight="1">
      <c r="A13" s="58" t="s">
        <v>74</v>
      </c>
      <c r="B13" s="59" t="s">
        <v>184</v>
      </c>
      <c r="C13" s="196">
        <v>1062000</v>
      </c>
      <c r="D13" s="193">
        <v>1164000</v>
      </c>
    </row>
    <row r="14" spans="1:4" s="14" customFormat="1" ht="48" customHeight="1">
      <c r="A14" s="183" t="s">
        <v>75</v>
      </c>
      <c r="B14" s="59" t="s">
        <v>185</v>
      </c>
      <c r="C14" s="196">
        <v>0</v>
      </c>
      <c r="D14" s="193">
        <v>0</v>
      </c>
    </row>
    <row r="15" spans="1:4" s="14" customFormat="1" ht="36" customHeight="1">
      <c r="A15" s="56" t="s">
        <v>186</v>
      </c>
      <c r="B15" s="57" t="s">
        <v>187</v>
      </c>
      <c r="C15" s="195">
        <f>C16</f>
        <v>426100</v>
      </c>
      <c r="D15" s="192">
        <f>D16</f>
        <v>574600</v>
      </c>
    </row>
    <row r="16" spans="1:4" s="14" customFormat="1" ht="34.5" customHeight="1">
      <c r="A16" s="22" t="s">
        <v>188</v>
      </c>
      <c r="B16" s="62" t="s">
        <v>189</v>
      </c>
      <c r="C16" s="197">
        <f>SUM(C17:C20)</f>
        <v>426100</v>
      </c>
      <c r="D16" s="194">
        <f>SUM(D17:D20)</f>
        <v>574600</v>
      </c>
    </row>
    <row r="17" spans="1:4" s="14" customFormat="1" ht="91.5" customHeight="1">
      <c r="A17" s="58" t="s">
        <v>334</v>
      </c>
      <c r="B17" s="59" t="s">
        <v>337</v>
      </c>
      <c r="C17" s="196">
        <v>198000</v>
      </c>
      <c r="D17" s="193">
        <v>262700</v>
      </c>
    </row>
    <row r="18" spans="1:4" s="14" customFormat="1" ht="108" customHeight="1">
      <c r="A18" s="58" t="s">
        <v>335</v>
      </c>
      <c r="B18" s="59" t="s">
        <v>338</v>
      </c>
      <c r="C18" s="196">
        <v>1400</v>
      </c>
      <c r="D18" s="193">
        <v>2000</v>
      </c>
    </row>
    <row r="19" spans="1:4" s="14" customFormat="1" ht="94.5" customHeight="1">
      <c r="A19" s="58" t="s">
        <v>336</v>
      </c>
      <c r="B19" s="59" t="s">
        <v>339</v>
      </c>
      <c r="C19" s="196">
        <v>256700</v>
      </c>
      <c r="D19" s="193">
        <v>354900</v>
      </c>
    </row>
    <row r="20" spans="1:4" s="14" customFormat="1" ht="93.75" customHeight="1">
      <c r="A20" s="58" t="s">
        <v>426</v>
      </c>
      <c r="B20" s="59" t="s">
        <v>425</v>
      </c>
      <c r="C20" s="283">
        <v>-30000</v>
      </c>
      <c r="D20" s="267">
        <v>-45000</v>
      </c>
    </row>
    <row r="21" spans="1:4" ht="19.5" customHeight="1">
      <c r="A21" s="56" t="s">
        <v>76</v>
      </c>
      <c r="B21" s="57" t="s">
        <v>190</v>
      </c>
      <c r="C21" s="195">
        <f>C22+C24</f>
        <v>87000</v>
      </c>
      <c r="D21" s="192">
        <f>D22+D24</f>
        <v>86000</v>
      </c>
    </row>
    <row r="22" spans="1:4" ht="19.5" customHeight="1">
      <c r="A22" s="56" t="s">
        <v>77</v>
      </c>
      <c r="B22" s="57" t="s">
        <v>191</v>
      </c>
      <c r="C22" s="195">
        <f>C23</f>
        <v>13000</v>
      </c>
      <c r="D22" s="192">
        <f>D23</f>
        <v>11000</v>
      </c>
    </row>
    <row r="23" spans="1:4" s="14" customFormat="1" ht="36" customHeight="1">
      <c r="A23" s="22" t="s">
        <v>78</v>
      </c>
      <c r="B23" s="62" t="s">
        <v>192</v>
      </c>
      <c r="C23" s="198">
        <v>13000</v>
      </c>
      <c r="D23" s="199">
        <v>11000</v>
      </c>
    </row>
    <row r="24" spans="1:4" ht="18.75" customHeight="1">
      <c r="A24" s="56" t="s">
        <v>79</v>
      </c>
      <c r="B24" s="57" t="s">
        <v>193</v>
      </c>
      <c r="C24" s="195">
        <f>C25+C27</f>
        <v>74000</v>
      </c>
      <c r="D24" s="192">
        <f>D25+D27</f>
        <v>75000</v>
      </c>
    </row>
    <row r="25" spans="1:4" ht="22.5" customHeight="1">
      <c r="A25" s="22" t="s">
        <v>29</v>
      </c>
      <c r="B25" s="62" t="s">
        <v>194</v>
      </c>
      <c r="C25" s="197">
        <f>C26</f>
        <v>54000</v>
      </c>
      <c r="D25" s="194">
        <f>D26</f>
        <v>54000</v>
      </c>
    </row>
    <row r="26" spans="1:4" s="14" customFormat="1" ht="36.75" customHeight="1">
      <c r="A26" s="58" t="s">
        <v>28</v>
      </c>
      <c r="B26" s="59" t="s">
        <v>195</v>
      </c>
      <c r="C26" s="196">
        <v>54000</v>
      </c>
      <c r="D26" s="193">
        <v>54000</v>
      </c>
    </row>
    <row r="27" spans="1:4" ht="21" customHeight="1">
      <c r="A27" s="22" t="s">
        <v>31</v>
      </c>
      <c r="B27" s="62" t="s">
        <v>196</v>
      </c>
      <c r="C27" s="197">
        <f>C28</f>
        <v>20000</v>
      </c>
      <c r="D27" s="194">
        <f>D28</f>
        <v>21000</v>
      </c>
    </row>
    <row r="28" spans="1:4" s="14" customFormat="1" ht="35.25" customHeight="1">
      <c r="A28" s="58" t="s">
        <v>30</v>
      </c>
      <c r="B28" s="59" t="s">
        <v>152</v>
      </c>
      <c r="C28" s="196">
        <v>20000</v>
      </c>
      <c r="D28" s="193">
        <v>21000</v>
      </c>
    </row>
    <row r="29" spans="1:4" s="14" customFormat="1" ht="24.75" customHeight="1">
      <c r="A29" s="56" t="s">
        <v>197</v>
      </c>
      <c r="B29" s="57" t="s">
        <v>198</v>
      </c>
      <c r="C29" s="195">
        <f>C30</f>
        <v>0</v>
      </c>
      <c r="D29" s="192">
        <f>D30</f>
        <v>0</v>
      </c>
    </row>
    <row r="30" spans="1:4" s="14" customFormat="1" ht="52.5" customHeight="1">
      <c r="A30" s="22" t="s">
        <v>199</v>
      </c>
      <c r="B30" s="62" t="s">
        <v>200</v>
      </c>
      <c r="C30" s="197">
        <f>C31</f>
        <v>0</v>
      </c>
      <c r="D30" s="194">
        <f>D31</f>
        <v>0</v>
      </c>
    </row>
    <row r="31" spans="1:4" s="14" customFormat="1" ht="61.5" customHeight="1">
      <c r="A31" s="58" t="s">
        <v>201</v>
      </c>
      <c r="B31" s="59" t="s">
        <v>202</v>
      </c>
      <c r="C31" s="196">
        <v>0</v>
      </c>
      <c r="D31" s="193">
        <v>0</v>
      </c>
    </row>
    <row r="32" spans="1:4" s="14" customFormat="1" ht="21.75" customHeight="1">
      <c r="A32" s="56" t="s">
        <v>80</v>
      </c>
      <c r="B32" s="57" t="s">
        <v>81</v>
      </c>
      <c r="C32" s="195">
        <f>C33</f>
        <v>7488784</v>
      </c>
      <c r="D32" s="192">
        <f>D33</f>
        <v>7511284</v>
      </c>
    </row>
    <row r="33" spans="1:4" s="3" customFormat="1" ht="32.25" customHeight="1">
      <c r="A33" s="56" t="s">
        <v>203</v>
      </c>
      <c r="B33" s="57" t="s">
        <v>204</v>
      </c>
      <c r="C33" s="195">
        <f>C34+C40+C37</f>
        <v>7488784</v>
      </c>
      <c r="D33" s="192">
        <f>D34+D40+D37</f>
        <v>7511284</v>
      </c>
    </row>
    <row r="34" spans="1:4" s="11" customFormat="1" ht="21" customHeight="1">
      <c r="A34" s="56" t="s">
        <v>311</v>
      </c>
      <c r="B34" s="57" t="s">
        <v>205</v>
      </c>
      <c r="C34" s="195">
        <f>C35</f>
        <v>7149000</v>
      </c>
      <c r="D34" s="192">
        <f>D35</f>
        <v>7149000</v>
      </c>
    </row>
    <row r="35" spans="1:4" s="11" customFormat="1" ht="31.5" customHeight="1">
      <c r="A35" s="22" t="s">
        <v>326</v>
      </c>
      <c r="B35" s="62" t="s">
        <v>327</v>
      </c>
      <c r="C35" s="197">
        <f>C36</f>
        <v>7149000</v>
      </c>
      <c r="D35" s="194">
        <f>D36</f>
        <v>7149000</v>
      </c>
    </row>
    <row r="36" spans="1:4" s="11" customFormat="1" ht="30.75" customHeight="1">
      <c r="A36" s="58" t="s">
        <v>324</v>
      </c>
      <c r="B36" s="59" t="s">
        <v>325</v>
      </c>
      <c r="C36" s="196">
        <v>7149000</v>
      </c>
      <c r="D36" s="193">
        <v>7149000</v>
      </c>
    </row>
    <row r="37" spans="1:4" ht="32.25" customHeight="1">
      <c r="A37" s="56" t="s">
        <v>423</v>
      </c>
      <c r="B37" s="57" t="s">
        <v>285</v>
      </c>
      <c r="C37" s="195">
        <f>C38</f>
        <v>76084</v>
      </c>
      <c r="D37" s="192">
        <f>D38</f>
        <v>76084</v>
      </c>
    </row>
    <row r="38" spans="1:4" s="13" customFormat="1" ht="18.75" customHeight="1">
      <c r="A38" s="22" t="s">
        <v>329</v>
      </c>
      <c r="B38" s="62" t="s">
        <v>286</v>
      </c>
      <c r="C38" s="198">
        <f>C39</f>
        <v>76084</v>
      </c>
      <c r="D38" s="199">
        <f>D39</f>
        <v>76084</v>
      </c>
    </row>
    <row r="39" spans="1:4" s="132" customFormat="1" ht="19.5" customHeight="1">
      <c r="A39" s="58" t="s">
        <v>308</v>
      </c>
      <c r="B39" s="59" t="s">
        <v>287</v>
      </c>
      <c r="C39" s="202">
        <v>76084</v>
      </c>
      <c r="D39" s="193">
        <v>76084</v>
      </c>
    </row>
    <row r="40" spans="1:4" s="13" customFormat="1" ht="18.75" customHeight="1">
      <c r="A40" s="56" t="s">
        <v>312</v>
      </c>
      <c r="B40" s="57" t="s">
        <v>206</v>
      </c>
      <c r="C40" s="195">
        <f>C42+C43+C45</f>
        <v>263700</v>
      </c>
      <c r="D40" s="192">
        <f>D42+D43+D45</f>
        <v>286200</v>
      </c>
    </row>
    <row r="41" spans="1:4" s="132" customFormat="1" ht="32.25" customHeight="1">
      <c r="A41" s="22" t="s">
        <v>313</v>
      </c>
      <c r="B41" s="62" t="s">
        <v>382</v>
      </c>
      <c r="C41" s="197">
        <f>C42</f>
        <v>232700</v>
      </c>
      <c r="D41" s="194">
        <f>D42</f>
        <v>255200</v>
      </c>
    </row>
    <row r="42" spans="1:4" ht="45.75" customHeight="1">
      <c r="A42" s="58" t="s">
        <v>309</v>
      </c>
      <c r="B42" s="59" t="s">
        <v>383</v>
      </c>
      <c r="C42" s="196">
        <v>232700</v>
      </c>
      <c r="D42" s="194">
        <v>255200</v>
      </c>
    </row>
    <row r="43" spans="1:4" ht="30.75" customHeight="1">
      <c r="A43" s="22" t="s">
        <v>314</v>
      </c>
      <c r="B43" s="127" t="s">
        <v>284</v>
      </c>
      <c r="C43" s="196">
        <f>C44</f>
        <v>30000</v>
      </c>
      <c r="D43" s="193">
        <f>D44</f>
        <v>30000</v>
      </c>
    </row>
    <row r="44" spans="1:4" s="15" customFormat="1" ht="33" customHeight="1">
      <c r="A44" s="58" t="s">
        <v>310</v>
      </c>
      <c r="B44" s="181" t="s">
        <v>282</v>
      </c>
      <c r="C44" s="196">
        <v>30000</v>
      </c>
      <c r="D44" s="193">
        <v>30000</v>
      </c>
    </row>
    <row r="45" spans="1:4" s="15" customFormat="1" ht="45.75" customHeight="1">
      <c r="A45" s="22" t="s">
        <v>317</v>
      </c>
      <c r="B45" s="127" t="s">
        <v>322</v>
      </c>
      <c r="C45" s="196">
        <f>C46</f>
        <v>1000</v>
      </c>
      <c r="D45" s="193">
        <f>D46</f>
        <v>1000</v>
      </c>
    </row>
    <row r="46" spans="1:4" s="15" customFormat="1" ht="48" customHeight="1">
      <c r="A46" s="58" t="s">
        <v>318</v>
      </c>
      <c r="B46" s="181" t="s">
        <v>323</v>
      </c>
      <c r="C46" s="196">
        <v>1000</v>
      </c>
      <c r="D46" s="193">
        <v>1000</v>
      </c>
    </row>
    <row r="47" spans="1:4" ht="15.75" thickBot="1">
      <c r="A47" s="184"/>
      <c r="B47" s="185" t="s">
        <v>207</v>
      </c>
      <c r="C47" s="200">
        <f>C32+C10</f>
        <v>9063884</v>
      </c>
      <c r="D47" s="201">
        <f>D32+D10</f>
        <v>9335884</v>
      </c>
    </row>
    <row r="52" spans="2:4" ht="15.75">
      <c r="B52" s="119" t="s">
        <v>279</v>
      </c>
      <c r="C52" s="123"/>
      <c r="D52" s="74"/>
    </row>
    <row r="53" spans="2:4" ht="15.75">
      <c r="B53" s="119" t="s">
        <v>280</v>
      </c>
      <c r="C53" s="122" t="s">
        <v>181</v>
      </c>
      <c r="D53" s="74"/>
    </row>
  </sheetData>
  <sheetProtection/>
  <mergeCells count="8">
    <mergeCell ref="B8:B9"/>
    <mergeCell ref="C8:C9"/>
    <mergeCell ref="D8:D9"/>
    <mergeCell ref="A5:D5"/>
    <mergeCell ref="A6:D6"/>
    <mergeCell ref="B1:C1"/>
    <mergeCell ref="B2:C2"/>
    <mergeCell ref="B3:C3"/>
  </mergeCells>
  <printOptions/>
  <pageMargins left="0.7" right="0.42" top="0.44" bottom="0.39" header="0.3" footer="0.3"/>
  <pageSetup fitToHeight="0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view="pageBreakPreview" zoomScaleSheetLayoutView="100" zoomScalePageLayoutView="0" workbookViewId="0" topLeftCell="A1">
      <selection activeCell="B2" sqref="B2:C2"/>
    </sheetView>
  </sheetViews>
  <sheetFormatPr defaultColWidth="9.140625" defaultRowHeight="15"/>
  <cols>
    <col min="1" max="1" width="34.421875" style="0" customWidth="1"/>
    <col min="2" max="2" width="56.28125" style="0" customWidth="1"/>
  </cols>
  <sheetData>
    <row r="1" ht="15">
      <c r="B1" s="44" t="s">
        <v>372</v>
      </c>
    </row>
    <row r="2" spans="2:3" ht="30.75" customHeight="1">
      <c r="B2" s="310" t="s">
        <v>498</v>
      </c>
      <c r="C2" s="310"/>
    </row>
    <row r="3" spans="2:3" ht="44.25" customHeight="1">
      <c r="B3" s="310" t="s">
        <v>367</v>
      </c>
      <c r="C3" s="310"/>
    </row>
    <row r="4" spans="1:2" ht="18" customHeight="1">
      <c r="A4" s="328"/>
      <c r="B4" s="329"/>
    </row>
    <row r="5" spans="1:2" ht="66.75" customHeight="1">
      <c r="A5" s="326" t="s">
        <v>384</v>
      </c>
      <c r="B5" s="327"/>
    </row>
    <row r="6" ht="15.75" thickBot="1"/>
    <row r="7" spans="1:2" ht="21.75" customHeight="1">
      <c r="A7" s="6" t="s">
        <v>84</v>
      </c>
      <c r="B7" s="7" t="s">
        <v>83</v>
      </c>
    </row>
    <row r="8" spans="1:2" ht="36.75" customHeight="1" thickBot="1">
      <c r="A8" s="4" t="s">
        <v>245</v>
      </c>
      <c r="B8" s="5" t="s">
        <v>275</v>
      </c>
    </row>
    <row r="13" spans="1:3" ht="15.75">
      <c r="A13" s="119" t="s">
        <v>279</v>
      </c>
      <c r="B13" s="120"/>
      <c r="C13" s="28"/>
    </row>
    <row r="14" spans="1:3" ht="15.75">
      <c r="A14" s="119" t="s">
        <v>280</v>
      </c>
      <c r="B14" s="122" t="s">
        <v>181</v>
      </c>
      <c r="C14" s="28"/>
    </row>
  </sheetData>
  <sheetProtection/>
  <mergeCells count="4">
    <mergeCell ref="A5:B5"/>
    <mergeCell ref="A4:B4"/>
    <mergeCell ref="B2:C2"/>
    <mergeCell ref="B3:C3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6"/>
  <sheetViews>
    <sheetView view="pageBreakPreview" zoomScaleSheetLayoutView="100" zoomScalePageLayoutView="0" workbookViewId="0" topLeftCell="A1">
      <selection activeCell="E2" sqref="E2:F2"/>
    </sheetView>
  </sheetViews>
  <sheetFormatPr defaultColWidth="9.140625" defaultRowHeight="15"/>
  <cols>
    <col min="1" max="1" width="6.7109375" style="101" customWidth="1"/>
    <col min="2" max="2" width="8.8515625" style="101" customWidth="1"/>
    <col min="3" max="3" width="15.57421875" style="101" customWidth="1"/>
    <col min="4" max="4" width="8.8515625" style="101" customWidth="1"/>
    <col min="5" max="5" width="62.00390625" style="166" customWidth="1"/>
    <col min="6" max="6" width="16.421875" style="96" customWidth="1"/>
  </cols>
  <sheetData>
    <row r="1" spans="5:6" ht="15">
      <c r="E1" s="331" t="s">
        <v>373</v>
      </c>
      <c r="F1" s="331"/>
    </row>
    <row r="2" spans="5:6" ht="19.5" customHeight="1">
      <c r="E2" s="332" t="s">
        <v>498</v>
      </c>
      <c r="F2" s="332"/>
    </row>
    <row r="3" spans="5:6" ht="46.5" customHeight="1">
      <c r="E3" s="332" t="s">
        <v>367</v>
      </c>
      <c r="F3" s="332"/>
    </row>
    <row r="4" spans="1:6" ht="33.75" customHeight="1">
      <c r="A4" s="330" t="s">
        <v>385</v>
      </c>
      <c r="B4" s="330"/>
      <c r="C4" s="330"/>
      <c r="D4" s="330"/>
      <c r="E4" s="330"/>
      <c r="F4" s="330"/>
    </row>
    <row r="5" ht="15">
      <c r="F5" s="76" t="s">
        <v>150</v>
      </c>
    </row>
    <row r="6" spans="1:6" ht="15.75">
      <c r="A6" s="24" t="s">
        <v>85</v>
      </c>
      <c r="B6" s="24" t="s">
        <v>87</v>
      </c>
      <c r="C6" s="24"/>
      <c r="D6" s="24"/>
      <c r="E6" s="167"/>
      <c r="F6" s="77" t="s">
        <v>92</v>
      </c>
    </row>
    <row r="7" spans="1:6" ht="16.5" customHeight="1">
      <c r="A7" s="24" t="s">
        <v>86</v>
      </c>
      <c r="B7" s="24" t="s">
        <v>88</v>
      </c>
      <c r="C7" s="24" t="s">
        <v>89</v>
      </c>
      <c r="D7" s="24" t="s">
        <v>90</v>
      </c>
      <c r="E7" s="168" t="s">
        <v>91</v>
      </c>
      <c r="F7" s="77" t="s">
        <v>93</v>
      </c>
    </row>
    <row r="8" spans="1:6" ht="16.5" thickBot="1">
      <c r="A8" s="178"/>
      <c r="B8" s="178" t="s">
        <v>86</v>
      </c>
      <c r="C8" s="170"/>
      <c r="D8" s="170"/>
      <c r="E8" s="169"/>
      <c r="F8" s="240" t="s">
        <v>350</v>
      </c>
    </row>
    <row r="9" spans="1:6" s="12" customFormat="1" ht="21" customHeight="1">
      <c r="A9" s="113" t="s">
        <v>108</v>
      </c>
      <c r="B9" s="114"/>
      <c r="C9" s="114"/>
      <c r="D9" s="114"/>
      <c r="E9" s="188" t="s">
        <v>8</v>
      </c>
      <c r="F9" s="106">
        <f>F10+F15+F27</f>
        <v>5609850.49</v>
      </c>
    </row>
    <row r="10" spans="1:6" s="12" customFormat="1" ht="33" customHeight="1">
      <c r="A10" s="107" t="s">
        <v>108</v>
      </c>
      <c r="B10" s="23" t="s">
        <v>109</v>
      </c>
      <c r="C10" s="23"/>
      <c r="D10" s="23"/>
      <c r="E10" s="80" t="s">
        <v>9</v>
      </c>
      <c r="F10" s="108">
        <f>F11</f>
        <v>1001045</v>
      </c>
    </row>
    <row r="11" spans="1:6" ht="45.75" customHeight="1">
      <c r="A11" s="107" t="s">
        <v>108</v>
      </c>
      <c r="B11" s="23" t="s">
        <v>109</v>
      </c>
      <c r="C11" s="23" t="s">
        <v>130</v>
      </c>
      <c r="D11" s="23" t="s">
        <v>111</v>
      </c>
      <c r="E11" s="80" t="s">
        <v>218</v>
      </c>
      <c r="F11" s="108">
        <f>F12</f>
        <v>1001045</v>
      </c>
    </row>
    <row r="12" spans="1:6" ht="57" customHeight="1">
      <c r="A12" s="107" t="s">
        <v>108</v>
      </c>
      <c r="B12" s="23" t="s">
        <v>109</v>
      </c>
      <c r="C12" s="23" t="s">
        <v>129</v>
      </c>
      <c r="D12" s="23" t="s">
        <v>111</v>
      </c>
      <c r="E12" s="80" t="s">
        <v>219</v>
      </c>
      <c r="F12" s="108">
        <f>F13</f>
        <v>1001045</v>
      </c>
    </row>
    <row r="13" spans="1:6" ht="30.75" customHeight="1">
      <c r="A13" s="107" t="s">
        <v>108</v>
      </c>
      <c r="B13" s="23" t="s">
        <v>109</v>
      </c>
      <c r="C13" s="23" t="s">
        <v>142</v>
      </c>
      <c r="D13" s="23" t="s">
        <v>111</v>
      </c>
      <c r="E13" s="80" t="s">
        <v>220</v>
      </c>
      <c r="F13" s="108">
        <f>F14</f>
        <v>1001045</v>
      </c>
    </row>
    <row r="14" spans="1:6" ht="30" customHeight="1" thickBot="1">
      <c r="A14" s="110" t="s">
        <v>108</v>
      </c>
      <c r="B14" s="178" t="s">
        <v>109</v>
      </c>
      <c r="C14" s="178" t="s">
        <v>142</v>
      </c>
      <c r="D14" s="178" t="s">
        <v>209</v>
      </c>
      <c r="E14" s="111" t="s">
        <v>210</v>
      </c>
      <c r="F14" s="112">
        <v>1001045</v>
      </c>
    </row>
    <row r="15" spans="1:6" s="12" customFormat="1" ht="48.75" customHeight="1">
      <c r="A15" s="113" t="s">
        <v>108</v>
      </c>
      <c r="B15" s="114" t="s">
        <v>112</v>
      </c>
      <c r="C15" s="114"/>
      <c r="D15" s="114"/>
      <c r="E15" s="115" t="s">
        <v>10</v>
      </c>
      <c r="F15" s="106">
        <f>F16</f>
        <v>1049198.24</v>
      </c>
    </row>
    <row r="16" spans="1:6" ht="46.5" customHeight="1">
      <c r="A16" s="107" t="s">
        <v>108</v>
      </c>
      <c r="B16" s="23" t="s">
        <v>112</v>
      </c>
      <c r="C16" s="23" t="s">
        <v>130</v>
      </c>
      <c r="D16" s="23" t="s">
        <v>111</v>
      </c>
      <c r="E16" s="80" t="s">
        <v>218</v>
      </c>
      <c r="F16" s="108">
        <f>F17</f>
        <v>1049198.24</v>
      </c>
    </row>
    <row r="17" spans="1:6" ht="59.25" customHeight="1">
      <c r="A17" s="107" t="s">
        <v>108</v>
      </c>
      <c r="B17" s="23" t="s">
        <v>112</v>
      </c>
      <c r="C17" s="23" t="s">
        <v>129</v>
      </c>
      <c r="D17" s="23" t="s">
        <v>111</v>
      </c>
      <c r="E17" s="80" t="s">
        <v>221</v>
      </c>
      <c r="F17" s="108">
        <f>F18+F23+F25</f>
        <v>1049198.24</v>
      </c>
    </row>
    <row r="18" spans="1:6" ht="19.5" customHeight="1">
      <c r="A18" s="107" t="s">
        <v>108</v>
      </c>
      <c r="B18" s="23" t="s">
        <v>112</v>
      </c>
      <c r="C18" s="23" t="s">
        <v>143</v>
      </c>
      <c r="D18" s="23" t="s">
        <v>111</v>
      </c>
      <c r="E18" s="80" t="s">
        <v>11</v>
      </c>
      <c r="F18" s="108">
        <f>F19+F20+F21+F22</f>
        <v>1028074</v>
      </c>
    </row>
    <row r="19" spans="1:6" ht="31.5" customHeight="1">
      <c r="A19" s="116" t="s">
        <v>108</v>
      </c>
      <c r="B19" s="24" t="s">
        <v>112</v>
      </c>
      <c r="C19" s="24" t="s">
        <v>143</v>
      </c>
      <c r="D19" s="24" t="s">
        <v>209</v>
      </c>
      <c r="E19" s="81" t="s">
        <v>211</v>
      </c>
      <c r="F19" s="112">
        <v>601400</v>
      </c>
    </row>
    <row r="20" spans="1:6" ht="30.75" customHeight="1">
      <c r="A20" s="234" t="s">
        <v>108</v>
      </c>
      <c r="B20" s="234" t="s">
        <v>112</v>
      </c>
      <c r="C20" s="234" t="s">
        <v>143</v>
      </c>
      <c r="D20" s="234" t="s">
        <v>212</v>
      </c>
      <c r="E20" s="83" t="s">
        <v>213</v>
      </c>
      <c r="F20" s="82">
        <v>279500</v>
      </c>
    </row>
    <row r="21" spans="1:6" ht="19.5" customHeight="1">
      <c r="A21" s="234" t="s">
        <v>108</v>
      </c>
      <c r="B21" s="234" t="s">
        <v>112</v>
      </c>
      <c r="C21" s="234" t="s">
        <v>143</v>
      </c>
      <c r="D21" s="234" t="s">
        <v>215</v>
      </c>
      <c r="E21" s="83" t="s">
        <v>216</v>
      </c>
      <c r="F21" s="82">
        <v>5000</v>
      </c>
    </row>
    <row r="22" spans="1:6" s="13" customFormat="1" ht="18" customHeight="1">
      <c r="A22" s="234" t="s">
        <v>108</v>
      </c>
      <c r="B22" s="234" t="s">
        <v>112</v>
      </c>
      <c r="C22" s="234" t="s">
        <v>143</v>
      </c>
      <c r="D22" s="234" t="s">
        <v>214</v>
      </c>
      <c r="E22" s="83" t="s">
        <v>217</v>
      </c>
      <c r="F22" s="82">
        <v>142174</v>
      </c>
    </row>
    <row r="23" spans="1:7" ht="45" customHeight="1">
      <c r="A23" s="23" t="s">
        <v>108</v>
      </c>
      <c r="B23" s="23" t="s">
        <v>112</v>
      </c>
      <c r="C23" s="23" t="s">
        <v>405</v>
      </c>
      <c r="D23" s="23" t="s">
        <v>111</v>
      </c>
      <c r="E23" s="80" t="s">
        <v>406</v>
      </c>
      <c r="F23" s="97">
        <f>F24</f>
        <v>20124.24</v>
      </c>
      <c r="G23" s="74"/>
    </row>
    <row r="24" spans="1:7" s="13" customFormat="1" ht="30.75" customHeight="1">
      <c r="A24" s="234" t="s">
        <v>108</v>
      </c>
      <c r="B24" s="234" t="s">
        <v>112</v>
      </c>
      <c r="C24" s="234" t="s">
        <v>407</v>
      </c>
      <c r="D24" s="234" t="s">
        <v>212</v>
      </c>
      <c r="E24" s="83" t="s">
        <v>213</v>
      </c>
      <c r="F24" s="98">
        <v>20124.24</v>
      </c>
      <c r="G24" s="74"/>
    </row>
    <row r="25" spans="1:6" ht="46.5" customHeight="1">
      <c r="A25" s="23" t="s">
        <v>108</v>
      </c>
      <c r="B25" s="23" t="s">
        <v>112</v>
      </c>
      <c r="C25" s="23" t="s">
        <v>319</v>
      </c>
      <c r="D25" s="23" t="s">
        <v>111</v>
      </c>
      <c r="E25" s="80" t="s">
        <v>321</v>
      </c>
      <c r="F25" s="78">
        <f>F26</f>
        <v>1000</v>
      </c>
    </row>
    <row r="26" spans="1:6" ht="34.5" customHeight="1">
      <c r="A26" s="234" t="s">
        <v>108</v>
      </c>
      <c r="B26" s="234" t="s">
        <v>112</v>
      </c>
      <c r="C26" s="234" t="s">
        <v>320</v>
      </c>
      <c r="D26" s="234" t="s">
        <v>212</v>
      </c>
      <c r="E26" s="83" t="s">
        <v>213</v>
      </c>
      <c r="F26" s="82">
        <v>1000</v>
      </c>
    </row>
    <row r="27" spans="1:6" ht="18" customHeight="1">
      <c r="A27" s="23" t="s">
        <v>108</v>
      </c>
      <c r="B27" s="23">
        <v>13</v>
      </c>
      <c r="C27" s="23"/>
      <c r="D27" s="23"/>
      <c r="E27" s="84" t="s">
        <v>94</v>
      </c>
      <c r="F27" s="78">
        <f>F28</f>
        <v>3559607.25</v>
      </c>
    </row>
    <row r="28" spans="1:6" ht="45" customHeight="1">
      <c r="A28" s="23" t="s">
        <v>108</v>
      </c>
      <c r="B28" s="23">
        <v>13</v>
      </c>
      <c r="C28" s="23" t="s">
        <v>130</v>
      </c>
      <c r="D28" s="23" t="s">
        <v>111</v>
      </c>
      <c r="E28" s="80" t="s">
        <v>218</v>
      </c>
      <c r="F28" s="78">
        <f>F29</f>
        <v>3559607.25</v>
      </c>
    </row>
    <row r="29" spans="1:6" ht="57.75" customHeight="1">
      <c r="A29" s="23" t="s">
        <v>108</v>
      </c>
      <c r="B29" s="23" t="s">
        <v>145</v>
      </c>
      <c r="C29" s="23" t="s">
        <v>129</v>
      </c>
      <c r="D29" s="23" t="s">
        <v>111</v>
      </c>
      <c r="E29" s="80" t="s">
        <v>222</v>
      </c>
      <c r="F29" s="78">
        <f>F30</f>
        <v>3559607.25</v>
      </c>
    </row>
    <row r="30" spans="1:6" ht="33.75" customHeight="1">
      <c r="A30" s="23" t="s">
        <v>108</v>
      </c>
      <c r="B30" s="23">
        <v>13</v>
      </c>
      <c r="C30" s="23" t="s">
        <v>144</v>
      </c>
      <c r="D30" s="23" t="s">
        <v>111</v>
      </c>
      <c r="E30" s="84" t="s">
        <v>32</v>
      </c>
      <c r="F30" s="78">
        <f>SUM(F31:F32)</f>
        <v>3559607.25</v>
      </c>
    </row>
    <row r="31" spans="1:6" ht="31.5" customHeight="1">
      <c r="A31" s="234" t="s">
        <v>108</v>
      </c>
      <c r="B31" s="234" t="s">
        <v>25</v>
      </c>
      <c r="C31" s="234" t="s">
        <v>144</v>
      </c>
      <c r="D31" s="234" t="s">
        <v>209</v>
      </c>
      <c r="E31" s="81" t="s">
        <v>223</v>
      </c>
      <c r="F31" s="82">
        <v>3220607.25</v>
      </c>
    </row>
    <row r="32" spans="1:6" ht="34.5" customHeight="1">
      <c r="A32" s="24" t="s">
        <v>108</v>
      </c>
      <c r="B32" s="24" t="s">
        <v>25</v>
      </c>
      <c r="C32" s="24" t="s">
        <v>144</v>
      </c>
      <c r="D32" s="24" t="s">
        <v>212</v>
      </c>
      <c r="E32" s="83" t="s">
        <v>213</v>
      </c>
      <c r="F32" s="82">
        <v>339000</v>
      </c>
    </row>
    <row r="33" spans="1:6" ht="21" customHeight="1">
      <c r="A33" s="23" t="s">
        <v>109</v>
      </c>
      <c r="B33" s="23"/>
      <c r="C33" s="23"/>
      <c r="D33" s="23"/>
      <c r="E33" s="105" t="s">
        <v>95</v>
      </c>
      <c r="F33" s="78">
        <f>F34</f>
        <v>210600</v>
      </c>
    </row>
    <row r="34" spans="1:6" ht="18.75" customHeight="1">
      <c r="A34" s="23" t="s">
        <v>109</v>
      </c>
      <c r="B34" s="23" t="s">
        <v>110</v>
      </c>
      <c r="C34" s="23"/>
      <c r="D34" s="23"/>
      <c r="E34" s="84" t="s">
        <v>13</v>
      </c>
      <c r="F34" s="78">
        <f>F35</f>
        <v>210600</v>
      </c>
    </row>
    <row r="35" spans="1:6" ht="46.5" customHeight="1">
      <c r="A35" s="23" t="s">
        <v>109</v>
      </c>
      <c r="B35" s="23" t="s">
        <v>110</v>
      </c>
      <c r="C35" s="23" t="s">
        <v>130</v>
      </c>
      <c r="D35" s="23" t="s">
        <v>111</v>
      </c>
      <c r="E35" s="80" t="s">
        <v>218</v>
      </c>
      <c r="F35" s="78">
        <f>F36</f>
        <v>210600</v>
      </c>
    </row>
    <row r="36" spans="1:6" ht="58.5" customHeight="1">
      <c r="A36" s="23" t="s">
        <v>109</v>
      </c>
      <c r="B36" s="23" t="s">
        <v>110</v>
      </c>
      <c r="C36" s="23" t="s">
        <v>129</v>
      </c>
      <c r="D36" s="23" t="s">
        <v>111</v>
      </c>
      <c r="E36" s="80" t="s">
        <v>222</v>
      </c>
      <c r="F36" s="78">
        <f>F37</f>
        <v>210600</v>
      </c>
    </row>
    <row r="37" spans="1:6" ht="35.25" customHeight="1">
      <c r="A37" s="23" t="s">
        <v>109</v>
      </c>
      <c r="B37" s="23" t="s">
        <v>110</v>
      </c>
      <c r="C37" s="23" t="s">
        <v>132</v>
      </c>
      <c r="D37" s="23" t="s">
        <v>111</v>
      </c>
      <c r="E37" s="84" t="s">
        <v>14</v>
      </c>
      <c r="F37" s="78">
        <f>F38</f>
        <v>210600</v>
      </c>
    </row>
    <row r="38" spans="1:6" ht="32.25" customHeight="1">
      <c r="A38" s="24" t="s">
        <v>109</v>
      </c>
      <c r="B38" s="24" t="s">
        <v>110</v>
      </c>
      <c r="C38" s="24" t="s">
        <v>132</v>
      </c>
      <c r="D38" s="24" t="s">
        <v>209</v>
      </c>
      <c r="E38" s="81" t="s">
        <v>223</v>
      </c>
      <c r="F38" s="82">
        <v>210600</v>
      </c>
    </row>
    <row r="39" spans="1:6" ht="34.5" customHeight="1">
      <c r="A39" s="23" t="s">
        <v>110</v>
      </c>
      <c r="B39" s="23"/>
      <c r="C39" s="23"/>
      <c r="D39" s="23"/>
      <c r="E39" s="105" t="s">
        <v>15</v>
      </c>
      <c r="F39" s="78">
        <f>F40+F52</f>
        <v>111363.64</v>
      </c>
    </row>
    <row r="40" spans="1:6" ht="18.75" customHeight="1">
      <c r="A40" s="23" t="s">
        <v>110</v>
      </c>
      <c r="B40" s="23" t="s">
        <v>26</v>
      </c>
      <c r="C40" s="23"/>
      <c r="D40" s="25"/>
      <c r="E40" s="189" t="s">
        <v>96</v>
      </c>
      <c r="F40" s="78">
        <f>F41</f>
        <v>106363.64</v>
      </c>
    </row>
    <row r="41" spans="1:6" ht="48.75" customHeight="1">
      <c r="A41" s="23" t="s">
        <v>110</v>
      </c>
      <c r="B41" s="23" t="s">
        <v>26</v>
      </c>
      <c r="C41" s="23"/>
      <c r="D41" s="23"/>
      <c r="E41" s="189" t="s">
        <v>16</v>
      </c>
      <c r="F41" s="78">
        <f>F42</f>
        <v>106363.64</v>
      </c>
    </row>
    <row r="42" spans="1:6" ht="46.5" customHeight="1">
      <c r="A42" s="23" t="s">
        <v>110</v>
      </c>
      <c r="B42" s="23" t="s">
        <v>26</v>
      </c>
      <c r="C42" s="23" t="s">
        <v>130</v>
      </c>
      <c r="D42" s="23" t="s">
        <v>111</v>
      </c>
      <c r="E42" s="80" t="s">
        <v>218</v>
      </c>
      <c r="F42" s="78">
        <f>F43+F48</f>
        <v>106363.64</v>
      </c>
    </row>
    <row r="43" spans="1:6" ht="59.25" customHeight="1">
      <c r="A43" s="23" t="s">
        <v>110</v>
      </c>
      <c r="B43" s="23" t="s">
        <v>26</v>
      </c>
      <c r="C43" s="23" t="s">
        <v>129</v>
      </c>
      <c r="D43" s="23" t="s">
        <v>111</v>
      </c>
      <c r="E43" s="80" t="s">
        <v>222</v>
      </c>
      <c r="F43" s="78">
        <f>F44+F46</f>
        <v>46363.64</v>
      </c>
    </row>
    <row r="44" spans="1:6" ht="50.25" customHeight="1">
      <c r="A44" s="23" t="s">
        <v>110</v>
      </c>
      <c r="B44" s="23" t="s">
        <v>26</v>
      </c>
      <c r="C44" s="23" t="s">
        <v>136</v>
      </c>
      <c r="D44" s="23" t="s">
        <v>111</v>
      </c>
      <c r="E44" s="84" t="s">
        <v>17</v>
      </c>
      <c r="F44" s="78">
        <f>F45</f>
        <v>10000</v>
      </c>
    </row>
    <row r="45" spans="1:6" ht="32.25" customHeight="1">
      <c r="A45" s="24" t="s">
        <v>110</v>
      </c>
      <c r="B45" s="24" t="s">
        <v>26</v>
      </c>
      <c r="C45" s="24" t="s">
        <v>136</v>
      </c>
      <c r="D45" s="178" t="s">
        <v>212</v>
      </c>
      <c r="E45" s="83" t="s">
        <v>213</v>
      </c>
      <c r="F45" s="82">
        <v>10000</v>
      </c>
    </row>
    <row r="46" spans="1:7" ht="29.25" customHeight="1">
      <c r="A46" s="203" t="s">
        <v>110</v>
      </c>
      <c r="B46" s="203" t="s">
        <v>26</v>
      </c>
      <c r="C46" s="204" t="s">
        <v>328</v>
      </c>
      <c r="D46" s="203" t="s">
        <v>111</v>
      </c>
      <c r="E46" s="205" t="s">
        <v>387</v>
      </c>
      <c r="F46" s="206">
        <f>F47</f>
        <v>36363.64</v>
      </c>
      <c r="G46" s="11"/>
    </row>
    <row r="47" spans="1:7" ht="32.25" customHeight="1">
      <c r="A47" s="187" t="s">
        <v>110</v>
      </c>
      <c r="B47" s="187" t="s">
        <v>26</v>
      </c>
      <c r="C47" s="207" t="s">
        <v>328</v>
      </c>
      <c r="D47" s="187" t="s">
        <v>212</v>
      </c>
      <c r="E47" s="208" t="s">
        <v>213</v>
      </c>
      <c r="F47" s="209">
        <v>36363.64</v>
      </c>
      <c r="G47" s="11"/>
    </row>
    <row r="48" spans="1:6" ht="48" customHeight="1">
      <c r="A48" s="23" t="s">
        <v>110</v>
      </c>
      <c r="B48" s="23" t="s">
        <v>26</v>
      </c>
      <c r="C48" s="23" t="s">
        <v>228</v>
      </c>
      <c r="D48" s="25" t="s">
        <v>111</v>
      </c>
      <c r="E48" s="218" t="s">
        <v>386</v>
      </c>
      <c r="F48" s="78">
        <f>F49</f>
        <v>60000</v>
      </c>
    </row>
    <row r="49" spans="1:6" ht="18.75" customHeight="1">
      <c r="A49" s="23" t="s">
        <v>110</v>
      </c>
      <c r="B49" s="23" t="s">
        <v>26</v>
      </c>
      <c r="C49" s="23" t="s">
        <v>247</v>
      </c>
      <c r="D49" s="23" t="s">
        <v>111</v>
      </c>
      <c r="E49" s="86" t="s">
        <v>299</v>
      </c>
      <c r="F49" s="78">
        <f>F50</f>
        <v>60000</v>
      </c>
    </row>
    <row r="50" spans="1:6" ht="30" customHeight="1">
      <c r="A50" s="23" t="s">
        <v>110</v>
      </c>
      <c r="B50" s="23" t="s">
        <v>26</v>
      </c>
      <c r="C50" s="23" t="s">
        <v>300</v>
      </c>
      <c r="D50" s="23" t="s">
        <v>111</v>
      </c>
      <c r="E50" s="80" t="s">
        <v>229</v>
      </c>
      <c r="F50" s="78">
        <f>F51</f>
        <v>60000</v>
      </c>
    </row>
    <row r="51" spans="1:6" ht="34.5" customHeight="1">
      <c r="A51" s="24" t="s">
        <v>110</v>
      </c>
      <c r="B51" s="24" t="s">
        <v>26</v>
      </c>
      <c r="C51" s="24" t="s">
        <v>300</v>
      </c>
      <c r="D51" s="24" t="s">
        <v>212</v>
      </c>
      <c r="E51" s="83" t="s">
        <v>213</v>
      </c>
      <c r="F51" s="82">
        <v>60000</v>
      </c>
    </row>
    <row r="52" spans="1:6" ht="38.25" customHeight="1">
      <c r="A52" s="23" t="s">
        <v>110</v>
      </c>
      <c r="B52" s="23" t="s">
        <v>301</v>
      </c>
      <c r="C52" s="23"/>
      <c r="D52" s="23"/>
      <c r="E52" s="105" t="s">
        <v>302</v>
      </c>
      <c r="F52" s="78">
        <f>F53+F61+F69+F57+F65</f>
        <v>5000</v>
      </c>
    </row>
    <row r="53" spans="1:6" ht="44.25" customHeight="1">
      <c r="A53" s="23" t="s">
        <v>110</v>
      </c>
      <c r="B53" s="23" t="s">
        <v>301</v>
      </c>
      <c r="C53" s="23" t="s">
        <v>135</v>
      </c>
      <c r="D53" s="23" t="s">
        <v>111</v>
      </c>
      <c r="E53" s="219" t="s">
        <v>388</v>
      </c>
      <c r="F53" s="78">
        <f>F54</f>
        <v>1000</v>
      </c>
    </row>
    <row r="54" spans="1:6" ht="30" customHeight="1">
      <c r="A54" s="23" t="s">
        <v>110</v>
      </c>
      <c r="B54" s="23" t="s">
        <v>301</v>
      </c>
      <c r="C54" s="23" t="s">
        <v>134</v>
      </c>
      <c r="D54" s="23" t="s">
        <v>111</v>
      </c>
      <c r="E54" s="85" t="s">
        <v>224</v>
      </c>
      <c r="F54" s="78">
        <f>F55</f>
        <v>1000</v>
      </c>
    </row>
    <row r="55" spans="1:6" ht="30" customHeight="1">
      <c r="A55" s="23" t="s">
        <v>110</v>
      </c>
      <c r="B55" s="23" t="s">
        <v>301</v>
      </c>
      <c r="C55" s="23" t="s">
        <v>133</v>
      </c>
      <c r="D55" s="23" t="s">
        <v>111</v>
      </c>
      <c r="E55" s="80" t="s">
        <v>12</v>
      </c>
      <c r="F55" s="78">
        <f>F56</f>
        <v>1000</v>
      </c>
    </row>
    <row r="56" spans="1:6" ht="31.5" customHeight="1">
      <c r="A56" s="24" t="s">
        <v>110</v>
      </c>
      <c r="B56" s="24" t="s">
        <v>301</v>
      </c>
      <c r="C56" s="24" t="s">
        <v>133</v>
      </c>
      <c r="D56" s="24" t="s">
        <v>212</v>
      </c>
      <c r="E56" s="83" t="s">
        <v>213</v>
      </c>
      <c r="F56" s="82">
        <v>1000</v>
      </c>
    </row>
    <row r="57" spans="1:6" ht="49.5" customHeight="1">
      <c r="A57" s="23" t="s">
        <v>110</v>
      </c>
      <c r="B57" s="23" t="s">
        <v>301</v>
      </c>
      <c r="C57" s="23" t="s">
        <v>346</v>
      </c>
      <c r="D57" s="23" t="s">
        <v>111</v>
      </c>
      <c r="E57" s="218" t="s">
        <v>361</v>
      </c>
      <c r="F57" s="78">
        <f>F58</f>
        <v>1000</v>
      </c>
    </row>
    <row r="58" spans="1:6" ht="21" customHeight="1">
      <c r="A58" s="23" t="s">
        <v>110</v>
      </c>
      <c r="B58" s="23" t="s">
        <v>301</v>
      </c>
      <c r="C58" s="23" t="s">
        <v>345</v>
      </c>
      <c r="D58" s="23" t="s">
        <v>111</v>
      </c>
      <c r="E58" s="229" t="s">
        <v>348</v>
      </c>
      <c r="F58" s="78">
        <f>F59</f>
        <v>1000</v>
      </c>
    </row>
    <row r="59" spans="1:6" ht="30" customHeight="1">
      <c r="A59" s="23" t="s">
        <v>110</v>
      </c>
      <c r="B59" s="23" t="s">
        <v>301</v>
      </c>
      <c r="C59" s="23" t="s">
        <v>347</v>
      </c>
      <c r="D59" s="23" t="s">
        <v>111</v>
      </c>
      <c r="E59" s="80" t="s">
        <v>349</v>
      </c>
      <c r="F59" s="78">
        <f>F60</f>
        <v>1000</v>
      </c>
    </row>
    <row r="60" spans="1:6" ht="31.5" customHeight="1">
      <c r="A60" s="24" t="s">
        <v>110</v>
      </c>
      <c r="B60" s="24" t="s">
        <v>301</v>
      </c>
      <c r="C60" s="24" t="s">
        <v>347</v>
      </c>
      <c r="D60" s="24" t="s">
        <v>212</v>
      </c>
      <c r="E60" s="83" t="s">
        <v>213</v>
      </c>
      <c r="F60" s="82">
        <v>1000</v>
      </c>
    </row>
    <row r="61" spans="1:6" ht="60" customHeight="1">
      <c r="A61" s="23" t="s">
        <v>110</v>
      </c>
      <c r="B61" s="23" t="s">
        <v>301</v>
      </c>
      <c r="C61" s="23" t="s">
        <v>226</v>
      </c>
      <c r="D61" s="23" t="s">
        <v>111</v>
      </c>
      <c r="E61" s="220" t="s">
        <v>362</v>
      </c>
      <c r="F61" s="78">
        <f>F62</f>
        <v>1000</v>
      </c>
    </row>
    <row r="62" spans="1:6" ht="30" customHeight="1">
      <c r="A62" s="23" t="s">
        <v>110</v>
      </c>
      <c r="B62" s="23" t="s">
        <v>301</v>
      </c>
      <c r="C62" s="23" t="s">
        <v>226</v>
      </c>
      <c r="D62" s="23" t="s">
        <v>111</v>
      </c>
      <c r="E62" s="80" t="s">
        <v>225</v>
      </c>
      <c r="F62" s="78">
        <f>F63</f>
        <v>1000</v>
      </c>
    </row>
    <row r="63" spans="1:6" ht="43.5" customHeight="1">
      <c r="A63" s="23" t="s">
        <v>110</v>
      </c>
      <c r="B63" s="23" t="s">
        <v>301</v>
      </c>
      <c r="C63" s="23" t="s">
        <v>227</v>
      </c>
      <c r="D63" s="23" t="s">
        <v>111</v>
      </c>
      <c r="E63" s="80" t="s">
        <v>307</v>
      </c>
      <c r="F63" s="78">
        <f>F64</f>
        <v>1000</v>
      </c>
    </row>
    <row r="64" spans="1:6" ht="33.75" customHeight="1">
      <c r="A64" s="24" t="s">
        <v>110</v>
      </c>
      <c r="B64" s="24" t="s">
        <v>301</v>
      </c>
      <c r="C64" s="234" t="s">
        <v>227</v>
      </c>
      <c r="D64" s="24" t="s">
        <v>212</v>
      </c>
      <c r="E64" s="83" t="s">
        <v>213</v>
      </c>
      <c r="F64" s="82">
        <v>1000</v>
      </c>
    </row>
    <row r="65" spans="1:6" ht="45" customHeight="1">
      <c r="A65" s="23" t="s">
        <v>110</v>
      </c>
      <c r="B65" s="23" t="s">
        <v>301</v>
      </c>
      <c r="C65" s="23" t="s">
        <v>342</v>
      </c>
      <c r="D65" s="23" t="s">
        <v>111</v>
      </c>
      <c r="E65" s="220" t="s">
        <v>343</v>
      </c>
      <c r="F65" s="78">
        <f>F66</f>
        <v>1000</v>
      </c>
    </row>
    <row r="66" spans="1:6" ht="30" customHeight="1">
      <c r="A66" s="23" t="s">
        <v>110</v>
      </c>
      <c r="B66" s="23" t="s">
        <v>301</v>
      </c>
      <c r="C66" s="23" t="s">
        <v>342</v>
      </c>
      <c r="D66" s="23" t="s">
        <v>111</v>
      </c>
      <c r="E66" s="80" t="s">
        <v>351</v>
      </c>
      <c r="F66" s="78">
        <f>F67</f>
        <v>1000</v>
      </c>
    </row>
    <row r="67" spans="1:6" ht="33" customHeight="1">
      <c r="A67" s="23" t="s">
        <v>110</v>
      </c>
      <c r="B67" s="23" t="s">
        <v>301</v>
      </c>
      <c r="C67" s="23" t="s">
        <v>344</v>
      </c>
      <c r="D67" s="23" t="s">
        <v>111</v>
      </c>
      <c r="E67" s="80" t="s">
        <v>352</v>
      </c>
      <c r="F67" s="78">
        <f>F68</f>
        <v>1000</v>
      </c>
    </row>
    <row r="68" spans="1:6" ht="33.75" customHeight="1">
      <c r="A68" s="284" t="s">
        <v>110</v>
      </c>
      <c r="B68" s="284" t="s">
        <v>301</v>
      </c>
      <c r="C68" s="284" t="s">
        <v>344</v>
      </c>
      <c r="D68" s="284" t="s">
        <v>212</v>
      </c>
      <c r="E68" s="83" t="s">
        <v>213</v>
      </c>
      <c r="F68" s="82">
        <v>1000</v>
      </c>
    </row>
    <row r="69" spans="1:6" ht="46.5" customHeight="1">
      <c r="A69" s="23" t="s">
        <v>110</v>
      </c>
      <c r="B69" s="23" t="s">
        <v>301</v>
      </c>
      <c r="C69" s="23" t="s">
        <v>391</v>
      </c>
      <c r="D69" s="23" t="s">
        <v>111</v>
      </c>
      <c r="E69" s="220" t="s">
        <v>389</v>
      </c>
      <c r="F69" s="78">
        <f>F70</f>
        <v>1000</v>
      </c>
    </row>
    <row r="70" spans="1:6" ht="30" customHeight="1">
      <c r="A70" s="23" t="s">
        <v>110</v>
      </c>
      <c r="B70" s="23" t="s">
        <v>301</v>
      </c>
      <c r="C70" s="23" t="s">
        <v>390</v>
      </c>
      <c r="D70" s="23" t="s">
        <v>111</v>
      </c>
      <c r="E70" s="80" t="s">
        <v>437</v>
      </c>
      <c r="F70" s="78">
        <f>F71</f>
        <v>1000</v>
      </c>
    </row>
    <row r="71" spans="1:6" ht="33" customHeight="1">
      <c r="A71" s="23" t="s">
        <v>110</v>
      </c>
      <c r="B71" s="23" t="s">
        <v>301</v>
      </c>
      <c r="C71" s="23" t="s">
        <v>390</v>
      </c>
      <c r="D71" s="23" t="s">
        <v>111</v>
      </c>
      <c r="E71" s="80" t="s">
        <v>438</v>
      </c>
      <c r="F71" s="78">
        <f>F72</f>
        <v>1000</v>
      </c>
    </row>
    <row r="72" spans="1:6" ht="33.75" customHeight="1">
      <c r="A72" s="284" t="s">
        <v>110</v>
      </c>
      <c r="B72" s="284" t="s">
        <v>301</v>
      </c>
      <c r="C72" s="284" t="s">
        <v>390</v>
      </c>
      <c r="D72" s="284" t="s">
        <v>212</v>
      </c>
      <c r="E72" s="83" t="s">
        <v>213</v>
      </c>
      <c r="F72" s="82">
        <v>1000</v>
      </c>
    </row>
    <row r="73" spans="1:6" ht="21.75" customHeight="1">
      <c r="A73" s="23" t="s">
        <v>112</v>
      </c>
      <c r="B73" s="23"/>
      <c r="C73" s="23"/>
      <c r="D73" s="23"/>
      <c r="E73" s="105" t="s">
        <v>97</v>
      </c>
      <c r="F73" s="78">
        <f>F74+F78</f>
        <v>1099965.6600000001</v>
      </c>
    </row>
    <row r="74" spans="1:6" ht="16.5" customHeight="1">
      <c r="A74" s="87" t="s">
        <v>112</v>
      </c>
      <c r="B74" s="87" t="s">
        <v>115</v>
      </c>
      <c r="C74" s="23"/>
      <c r="D74" s="87"/>
      <c r="E74" s="84" t="s">
        <v>151</v>
      </c>
      <c r="F74" s="78">
        <f>F75</f>
        <v>408400</v>
      </c>
    </row>
    <row r="75" spans="1:6" ht="62.25" customHeight="1">
      <c r="A75" s="87" t="s">
        <v>112</v>
      </c>
      <c r="B75" s="87" t="s">
        <v>115</v>
      </c>
      <c r="C75" s="171" t="s">
        <v>231</v>
      </c>
      <c r="D75" s="23" t="s">
        <v>111</v>
      </c>
      <c r="E75" s="84" t="s">
        <v>230</v>
      </c>
      <c r="F75" s="78">
        <f>F76</f>
        <v>408400</v>
      </c>
    </row>
    <row r="76" spans="1:6" ht="49.5" customHeight="1">
      <c r="A76" s="87" t="s">
        <v>112</v>
      </c>
      <c r="B76" s="87" t="s">
        <v>115</v>
      </c>
      <c r="C76" s="171" t="s">
        <v>233</v>
      </c>
      <c r="D76" s="23" t="s">
        <v>111</v>
      </c>
      <c r="E76" s="84" t="s">
        <v>232</v>
      </c>
      <c r="F76" s="78">
        <f>F77</f>
        <v>408400</v>
      </c>
    </row>
    <row r="77" spans="1:6" ht="33" customHeight="1">
      <c r="A77" s="89" t="s">
        <v>112</v>
      </c>
      <c r="B77" s="89" t="s">
        <v>115</v>
      </c>
      <c r="C77" s="172" t="s">
        <v>233</v>
      </c>
      <c r="D77" s="24" t="s">
        <v>212</v>
      </c>
      <c r="E77" s="83" t="s">
        <v>213</v>
      </c>
      <c r="F77" s="82">
        <v>408400</v>
      </c>
    </row>
    <row r="78" spans="1:6" ht="18" customHeight="1">
      <c r="A78" s="23" t="s">
        <v>112</v>
      </c>
      <c r="B78" s="23" t="s">
        <v>27</v>
      </c>
      <c r="C78" s="23"/>
      <c r="D78" s="23"/>
      <c r="E78" s="84" t="s">
        <v>98</v>
      </c>
      <c r="F78" s="78">
        <f>F79+F81</f>
        <v>691565.66</v>
      </c>
    </row>
    <row r="79" spans="1:6" ht="50.25" customHeight="1">
      <c r="A79" s="23" t="s">
        <v>112</v>
      </c>
      <c r="B79" s="23" t="s">
        <v>27</v>
      </c>
      <c r="C79" s="23" t="s">
        <v>292</v>
      </c>
      <c r="D79" s="23" t="s">
        <v>111</v>
      </c>
      <c r="E79" s="84" t="s">
        <v>293</v>
      </c>
      <c r="F79" s="90">
        <f>F80</f>
        <v>35000</v>
      </c>
    </row>
    <row r="80" spans="1:6" ht="33.75" customHeight="1">
      <c r="A80" s="24" t="s">
        <v>112</v>
      </c>
      <c r="B80" s="24" t="s">
        <v>27</v>
      </c>
      <c r="C80" s="24" t="s">
        <v>292</v>
      </c>
      <c r="D80" s="24" t="s">
        <v>212</v>
      </c>
      <c r="E80" s="83" t="s">
        <v>213</v>
      </c>
      <c r="F80" s="91">
        <v>35000</v>
      </c>
    </row>
    <row r="81" spans="1:6" ht="63.75" customHeight="1">
      <c r="A81" s="23" t="s">
        <v>112</v>
      </c>
      <c r="B81" s="23" t="s">
        <v>27</v>
      </c>
      <c r="C81" s="23" t="s">
        <v>396</v>
      </c>
      <c r="D81" s="25" t="s">
        <v>111</v>
      </c>
      <c r="E81" s="218" t="s">
        <v>392</v>
      </c>
      <c r="F81" s="78">
        <f>F82</f>
        <v>656565.66</v>
      </c>
    </row>
    <row r="82" spans="1:6" ht="44.25" customHeight="1">
      <c r="A82" s="23" t="s">
        <v>112</v>
      </c>
      <c r="B82" s="23" t="s">
        <v>27</v>
      </c>
      <c r="C82" s="23" t="s">
        <v>395</v>
      </c>
      <c r="D82" s="23" t="s">
        <v>111</v>
      </c>
      <c r="E82" s="86" t="s">
        <v>393</v>
      </c>
      <c r="F82" s="78">
        <f>F83</f>
        <v>656565.66</v>
      </c>
    </row>
    <row r="83" spans="1:6" ht="43.5" customHeight="1">
      <c r="A83" s="24" t="s">
        <v>112</v>
      </c>
      <c r="B83" s="24" t="s">
        <v>27</v>
      </c>
      <c r="C83" s="23" t="s">
        <v>395</v>
      </c>
      <c r="D83" s="23" t="s">
        <v>111</v>
      </c>
      <c r="E83" s="80" t="s">
        <v>394</v>
      </c>
      <c r="F83" s="78">
        <f>F84</f>
        <v>656565.66</v>
      </c>
    </row>
    <row r="84" spans="1:6" ht="34.5" customHeight="1">
      <c r="A84" s="24" t="s">
        <v>112</v>
      </c>
      <c r="B84" s="24" t="s">
        <v>27</v>
      </c>
      <c r="C84" s="234" t="s">
        <v>395</v>
      </c>
      <c r="D84" s="24" t="s">
        <v>212</v>
      </c>
      <c r="E84" s="83" t="s">
        <v>213</v>
      </c>
      <c r="F84" s="82">
        <v>656565.66</v>
      </c>
    </row>
    <row r="85" spans="1:6" ht="23.25" customHeight="1">
      <c r="A85" s="25" t="s">
        <v>113</v>
      </c>
      <c r="B85" s="25"/>
      <c r="C85" s="25"/>
      <c r="D85" s="25"/>
      <c r="E85" s="105" t="s">
        <v>18</v>
      </c>
      <c r="F85" s="90">
        <f>F92+F86+F102</f>
        <v>299900</v>
      </c>
    </row>
    <row r="86" spans="1:6" ht="23.25" customHeight="1">
      <c r="A86" s="25" t="s">
        <v>113</v>
      </c>
      <c r="B86" s="25" t="s">
        <v>108</v>
      </c>
      <c r="C86" s="25"/>
      <c r="D86" s="25"/>
      <c r="E86" s="105" t="s">
        <v>294</v>
      </c>
      <c r="F86" s="90">
        <f>F87</f>
        <v>0</v>
      </c>
    </row>
    <row r="87" spans="1:6" ht="46.5" customHeight="1">
      <c r="A87" s="25" t="s">
        <v>113</v>
      </c>
      <c r="B87" s="25" t="s">
        <v>108</v>
      </c>
      <c r="C87" s="23" t="s">
        <v>130</v>
      </c>
      <c r="D87" s="25" t="s">
        <v>111</v>
      </c>
      <c r="E87" s="142" t="s">
        <v>218</v>
      </c>
      <c r="F87" s="90">
        <f>F88</f>
        <v>0</v>
      </c>
    </row>
    <row r="88" spans="1:6" ht="33" customHeight="1">
      <c r="A88" s="25" t="s">
        <v>113</v>
      </c>
      <c r="B88" s="25" t="s">
        <v>108</v>
      </c>
      <c r="C88" s="23" t="s">
        <v>141</v>
      </c>
      <c r="D88" s="25" t="s">
        <v>111</v>
      </c>
      <c r="E88" s="84" t="s">
        <v>295</v>
      </c>
      <c r="F88" s="90">
        <f>F89</f>
        <v>0</v>
      </c>
    </row>
    <row r="89" spans="1:6" ht="18.75" customHeight="1">
      <c r="A89" s="25" t="s">
        <v>113</v>
      </c>
      <c r="B89" s="25" t="s">
        <v>108</v>
      </c>
      <c r="C89" s="23" t="s">
        <v>296</v>
      </c>
      <c r="D89" s="25" t="s">
        <v>111</v>
      </c>
      <c r="E89" s="84" t="s">
        <v>294</v>
      </c>
      <c r="F89" s="90">
        <f>F90</f>
        <v>0</v>
      </c>
    </row>
    <row r="90" spans="1:6" ht="23.25" customHeight="1">
      <c r="A90" s="25" t="s">
        <v>113</v>
      </c>
      <c r="B90" s="25" t="s">
        <v>108</v>
      </c>
      <c r="C90" s="23" t="s">
        <v>298</v>
      </c>
      <c r="D90" s="25" t="s">
        <v>111</v>
      </c>
      <c r="E90" s="84" t="s">
        <v>297</v>
      </c>
      <c r="F90" s="90">
        <f>F91</f>
        <v>0</v>
      </c>
    </row>
    <row r="91" spans="1:6" ht="30.75" customHeight="1">
      <c r="A91" s="178" t="s">
        <v>113</v>
      </c>
      <c r="B91" s="178" t="s">
        <v>108</v>
      </c>
      <c r="C91" s="24" t="s">
        <v>298</v>
      </c>
      <c r="D91" s="178" t="s">
        <v>212</v>
      </c>
      <c r="E91" s="93" t="s">
        <v>213</v>
      </c>
      <c r="F91" s="91">
        <v>0</v>
      </c>
    </row>
    <row r="92" spans="1:6" s="11" customFormat="1" ht="19.5" customHeight="1">
      <c r="A92" s="25" t="s">
        <v>113</v>
      </c>
      <c r="B92" s="23" t="s">
        <v>110</v>
      </c>
      <c r="C92" s="23"/>
      <c r="D92" s="23"/>
      <c r="E92" s="105" t="s">
        <v>19</v>
      </c>
      <c r="F92" s="78">
        <f>F93</f>
        <v>298900</v>
      </c>
    </row>
    <row r="93" spans="1:6" s="3" customFormat="1" ht="45" customHeight="1">
      <c r="A93" s="23" t="s">
        <v>113</v>
      </c>
      <c r="B93" s="23" t="s">
        <v>110</v>
      </c>
      <c r="C93" s="23" t="s">
        <v>130</v>
      </c>
      <c r="D93" s="23" t="s">
        <v>111</v>
      </c>
      <c r="E93" s="142" t="s">
        <v>218</v>
      </c>
      <c r="F93" s="97">
        <f>F94</f>
        <v>298900</v>
      </c>
    </row>
    <row r="94" spans="1:6" s="3" customFormat="1" ht="21" customHeight="1">
      <c r="A94" s="23" t="s">
        <v>113</v>
      </c>
      <c r="B94" s="23" t="s">
        <v>110</v>
      </c>
      <c r="C94" s="23" t="s">
        <v>141</v>
      </c>
      <c r="D94" s="23" t="s">
        <v>111</v>
      </c>
      <c r="E94" s="88" t="s">
        <v>99</v>
      </c>
      <c r="F94" s="97">
        <f>F95</f>
        <v>298900</v>
      </c>
    </row>
    <row r="95" spans="1:6" ht="21" customHeight="1">
      <c r="A95" s="23" t="s">
        <v>113</v>
      </c>
      <c r="B95" s="23" t="s">
        <v>110</v>
      </c>
      <c r="C95" s="23" t="s">
        <v>149</v>
      </c>
      <c r="D95" s="23" t="s">
        <v>111</v>
      </c>
      <c r="E95" s="84" t="s">
        <v>19</v>
      </c>
      <c r="F95" s="78">
        <f>F96+F98+F100</f>
        <v>298900</v>
      </c>
    </row>
    <row r="96" spans="1:6" ht="19.5" customHeight="1">
      <c r="A96" s="23" t="s">
        <v>113</v>
      </c>
      <c r="B96" s="23" t="s">
        <v>110</v>
      </c>
      <c r="C96" s="23" t="s">
        <v>148</v>
      </c>
      <c r="D96" s="23" t="s">
        <v>111</v>
      </c>
      <c r="E96" s="84" t="s">
        <v>20</v>
      </c>
      <c r="F96" s="78">
        <f>F97</f>
        <v>146700</v>
      </c>
    </row>
    <row r="97" spans="1:6" ht="33.75" customHeight="1">
      <c r="A97" s="24" t="s">
        <v>113</v>
      </c>
      <c r="B97" s="24" t="s">
        <v>110</v>
      </c>
      <c r="C97" s="24" t="s">
        <v>148</v>
      </c>
      <c r="D97" s="24" t="s">
        <v>212</v>
      </c>
      <c r="E97" s="83" t="s">
        <v>213</v>
      </c>
      <c r="F97" s="82">
        <v>146700</v>
      </c>
    </row>
    <row r="98" spans="1:6" ht="19.5" customHeight="1">
      <c r="A98" s="23" t="s">
        <v>113</v>
      </c>
      <c r="B98" s="23" t="s">
        <v>110</v>
      </c>
      <c r="C98" s="23" t="s">
        <v>147</v>
      </c>
      <c r="D98" s="23" t="s">
        <v>111</v>
      </c>
      <c r="E98" s="84" t="s">
        <v>100</v>
      </c>
      <c r="F98" s="78">
        <f>F99</f>
        <v>28200</v>
      </c>
    </row>
    <row r="99" spans="1:6" ht="33" customHeight="1">
      <c r="A99" s="24" t="s">
        <v>113</v>
      </c>
      <c r="B99" s="24" t="s">
        <v>110</v>
      </c>
      <c r="C99" s="24" t="s">
        <v>147</v>
      </c>
      <c r="D99" s="24" t="s">
        <v>212</v>
      </c>
      <c r="E99" s="83" t="s">
        <v>213</v>
      </c>
      <c r="F99" s="82">
        <v>28200</v>
      </c>
    </row>
    <row r="100" spans="1:6" ht="33.75" customHeight="1">
      <c r="A100" s="23" t="s">
        <v>113</v>
      </c>
      <c r="B100" s="23" t="s">
        <v>110</v>
      </c>
      <c r="C100" s="23" t="s">
        <v>146</v>
      </c>
      <c r="D100" s="23" t="s">
        <v>111</v>
      </c>
      <c r="E100" s="84" t="s">
        <v>101</v>
      </c>
      <c r="F100" s="78">
        <f>F101</f>
        <v>124000</v>
      </c>
    </row>
    <row r="101" spans="1:6" ht="31.5" customHeight="1">
      <c r="A101" s="24" t="s">
        <v>113</v>
      </c>
      <c r="B101" s="24" t="s">
        <v>110</v>
      </c>
      <c r="C101" s="24" t="s">
        <v>146</v>
      </c>
      <c r="D101" s="24" t="s">
        <v>212</v>
      </c>
      <c r="E101" s="83" t="s">
        <v>213</v>
      </c>
      <c r="F101" s="82">
        <v>124000</v>
      </c>
    </row>
    <row r="102" spans="1:6" ht="31.5" customHeight="1">
      <c r="A102" s="23" t="s">
        <v>113</v>
      </c>
      <c r="B102" s="23" t="s">
        <v>113</v>
      </c>
      <c r="C102" s="23"/>
      <c r="D102" s="23"/>
      <c r="E102" s="84" t="s">
        <v>330</v>
      </c>
      <c r="F102" s="78">
        <f>F103</f>
        <v>1000</v>
      </c>
    </row>
    <row r="103" spans="1:6" ht="45.75" customHeight="1">
      <c r="A103" s="23" t="s">
        <v>113</v>
      </c>
      <c r="B103" s="23" t="s">
        <v>113</v>
      </c>
      <c r="C103" s="23" t="s">
        <v>140</v>
      </c>
      <c r="D103" s="23" t="s">
        <v>111</v>
      </c>
      <c r="E103" s="222" t="s">
        <v>397</v>
      </c>
      <c r="F103" s="78">
        <f>F104</f>
        <v>1000</v>
      </c>
    </row>
    <row r="104" spans="1:6" ht="31.5" customHeight="1">
      <c r="A104" s="23" t="s">
        <v>137</v>
      </c>
      <c r="B104" s="23" t="s">
        <v>27</v>
      </c>
      <c r="C104" s="23" t="s">
        <v>138</v>
      </c>
      <c r="D104" s="23" t="s">
        <v>111</v>
      </c>
      <c r="E104" s="86" t="s">
        <v>139</v>
      </c>
      <c r="F104" s="78">
        <f>F105</f>
        <v>1000</v>
      </c>
    </row>
    <row r="105" spans="1:6" ht="35.25" customHeight="1">
      <c r="A105" s="23" t="s">
        <v>113</v>
      </c>
      <c r="B105" s="23" t="s">
        <v>113</v>
      </c>
      <c r="C105" s="23" t="s">
        <v>332</v>
      </c>
      <c r="D105" s="23" t="s">
        <v>111</v>
      </c>
      <c r="E105" s="84" t="s">
        <v>122</v>
      </c>
      <c r="F105" s="78">
        <f>F106</f>
        <v>1000</v>
      </c>
    </row>
    <row r="106" spans="1:6" ht="36" customHeight="1">
      <c r="A106" s="24" t="s">
        <v>113</v>
      </c>
      <c r="B106" s="24" t="s">
        <v>113</v>
      </c>
      <c r="C106" s="24" t="s">
        <v>332</v>
      </c>
      <c r="D106" s="24" t="s">
        <v>212</v>
      </c>
      <c r="E106" s="83" t="s">
        <v>213</v>
      </c>
      <c r="F106" s="82">
        <v>1000</v>
      </c>
    </row>
    <row r="107" spans="1:6" ht="18" customHeight="1">
      <c r="A107" s="234" t="s">
        <v>398</v>
      </c>
      <c r="B107" s="234"/>
      <c r="C107" s="234"/>
      <c r="D107" s="234"/>
      <c r="E107" s="105" t="s">
        <v>399</v>
      </c>
      <c r="F107" s="78">
        <f>F108</f>
        <v>1085194.97</v>
      </c>
    </row>
    <row r="108" spans="1:6" ht="18" customHeight="1">
      <c r="A108" s="234" t="s">
        <v>398</v>
      </c>
      <c r="B108" s="234" t="s">
        <v>113</v>
      </c>
      <c r="C108" s="234"/>
      <c r="D108" s="234"/>
      <c r="E108" s="105" t="s">
        <v>400</v>
      </c>
      <c r="F108" s="78">
        <f>F109</f>
        <v>1085194.97</v>
      </c>
    </row>
    <row r="109" spans="1:6" ht="45.75" customHeight="1">
      <c r="A109" s="23" t="s">
        <v>398</v>
      </c>
      <c r="B109" s="23" t="s">
        <v>113</v>
      </c>
      <c r="C109" s="23" t="s">
        <v>404</v>
      </c>
      <c r="D109" s="23" t="s">
        <v>111</v>
      </c>
      <c r="E109" s="221" t="s">
        <v>424</v>
      </c>
      <c r="F109" s="78">
        <f>F110</f>
        <v>1085194.97</v>
      </c>
    </row>
    <row r="110" spans="1:6" ht="31.5" customHeight="1">
      <c r="A110" s="23" t="s">
        <v>398</v>
      </c>
      <c r="B110" s="23" t="s">
        <v>113</v>
      </c>
      <c r="C110" s="23" t="s">
        <v>403</v>
      </c>
      <c r="D110" s="23" t="s">
        <v>111</v>
      </c>
      <c r="E110" s="86" t="s">
        <v>401</v>
      </c>
      <c r="F110" s="78">
        <f>F111</f>
        <v>1085194.97</v>
      </c>
    </row>
    <row r="111" spans="1:6" ht="35.25" customHeight="1">
      <c r="A111" s="23" t="s">
        <v>398</v>
      </c>
      <c r="B111" s="23" t="s">
        <v>113</v>
      </c>
      <c r="C111" s="23" t="s">
        <v>439</v>
      </c>
      <c r="D111" s="23" t="s">
        <v>111</v>
      </c>
      <c r="E111" s="84" t="s">
        <v>402</v>
      </c>
      <c r="F111" s="78">
        <f>F112</f>
        <v>1085194.97</v>
      </c>
    </row>
    <row r="112" spans="1:6" ht="36" customHeight="1">
      <c r="A112" s="234" t="s">
        <v>398</v>
      </c>
      <c r="B112" s="234" t="s">
        <v>113</v>
      </c>
      <c r="C112" s="234" t="s">
        <v>439</v>
      </c>
      <c r="D112" s="234" t="s">
        <v>212</v>
      </c>
      <c r="E112" s="83" t="s">
        <v>213</v>
      </c>
      <c r="F112" s="82">
        <v>1085194.97</v>
      </c>
    </row>
    <row r="113" spans="1:6" ht="21" customHeight="1">
      <c r="A113" s="23" t="s">
        <v>114</v>
      </c>
      <c r="B113" s="23"/>
      <c r="C113" s="23"/>
      <c r="D113" s="23"/>
      <c r="E113" s="105" t="s">
        <v>102</v>
      </c>
      <c r="F113" s="78">
        <f>F114+F124</f>
        <v>2776324.24</v>
      </c>
    </row>
    <row r="114" spans="1:6" ht="16.5" customHeight="1">
      <c r="A114" s="23" t="s">
        <v>114</v>
      </c>
      <c r="B114" s="23" t="s">
        <v>108</v>
      </c>
      <c r="C114" s="23"/>
      <c r="D114" s="23"/>
      <c r="E114" s="80" t="s">
        <v>103</v>
      </c>
      <c r="F114" s="78">
        <f>F115</f>
        <v>1583724.24</v>
      </c>
    </row>
    <row r="115" spans="1:6" ht="44.25" customHeight="1">
      <c r="A115" s="23" t="s">
        <v>114</v>
      </c>
      <c r="B115" s="23" t="s">
        <v>108</v>
      </c>
      <c r="C115" s="23" t="s">
        <v>130</v>
      </c>
      <c r="D115" s="23" t="s">
        <v>111</v>
      </c>
      <c r="E115" s="80" t="s">
        <v>218</v>
      </c>
      <c r="F115" s="78">
        <f>F116</f>
        <v>1583724.24</v>
      </c>
    </row>
    <row r="116" spans="1:6" ht="59.25" customHeight="1">
      <c r="A116" s="23" t="s">
        <v>114</v>
      </c>
      <c r="B116" s="23" t="s">
        <v>108</v>
      </c>
      <c r="C116" s="23" t="s">
        <v>129</v>
      </c>
      <c r="D116" s="23" t="s">
        <v>111</v>
      </c>
      <c r="E116" s="80" t="s">
        <v>222</v>
      </c>
      <c r="F116" s="78">
        <f>F119+F117</f>
        <v>1583724.24</v>
      </c>
    </row>
    <row r="117" spans="1:7" s="11" customFormat="1" ht="32.25" customHeight="1">
      <c r="A117" s="107" t="s">
        <v>114</v>
      </c>
      <c r="B117" s="23" t="s">
        <v>108</v>
      </c>
      <c r="C117" s="23" t="s">
        <v>407</v>
      </c>
      <c r="D117" s="23" t="s">
        <v>111</v>
      </c>
      <c r="E117" s="80" t="s">
        <v>408</v>
      </c>
      <c r="F117" s="163">
        <f>F118</f>
        <v>20124.24</v>
      </c>
      <c r="G117" s="72"/>
    </row>
    <row r="118" spans="1:7" s="11" customFormat="1" ht="30" customHeight="1">
      <c r="A118" s="116" t="s">
        <v>114</v>
      </c>
      <c r="B118" s="234" t="s">
        <v>108</v>
      </c>
      <c r="C118" s="234" t="s">
        <v>407</v>
      </c>
      <c r="D118" s="234" t="s">
        <v>212</v>
      </c>
      <c r="E118" s="83" t="s">
        <v>213</v>
      </c>
      <c r="F118" s="165">
        <v>20124.24</v>
      </c>
      <c r="G118" s="72"/>
    </row>
    <row r="119" spans="1:6" ht="33" customHeight="1">
      <c r="A119" s="23" t="s">
        <v>114</v>
      </c>
      <c r="B119" s="23" t="s">
        <v>108</v>
      </c>
      <c r="C119" s="23" t="s">
        <v>131</v>
      </c>
      <c r="D119" s="23" t="s">
        <v>111</v>
      </c>
      <c r="E119" s="84" t="s">
        <v>21</v>
      </c>
      <c r="F119" s="78">
        <f>F120+F121+F122+F123</f>
        <v>1563600</v>
      </c>
    </row>
    <row r="120" spans="1:6" ht="21" customHeight="1">
      <c r="A120" s="24" t="s">
        <v>114</v>
      </c>
      <c r="B120" s="24" t="s">
        <v>108</v>
      </c>
      <c r="C120" s="24" t="s">
        <v>131</v>
      </c>
      <c r="D120" s="24" t="s">
        <v>234</v>
      </c>
      <c r="E120" s="83" t="s">
        <v>235</v>
      </c>
      <c r="F120" s="82">
        <v>762600</v>
      </c>
    </row>
    <row r="121" spans="1:6" s="13" customFormat="1" ht="33.75" customHeight="1">
      <c r="A121" s="24" t="s">
        <v>114</v>
      </c>
      <c r="B121" s="24" t="s">
        <v>108</v>
      </c>
      <c r="C121" s="24" t="s">
        <v>131</v>
      </c>
      <c r="D121" s="24" t="s">
        <v>212</v>
      </c>
      <c r="E121" s="83" t="s">
        <v>213</v>
      </c>
      <c r="F121" s="82">
        <v>775500</v>
      </c>
    </row>
    <row r="122" spans="1:6" s="13" customFormat="1" ht="22.5" customHeight="1">
      <c r="A122" s="24" t="s">
        <v>114</v>
      </c>
      <c r="B122" s="24" t="s">
        <v>108</v>
      </c>
      <c r="C122" s="24" t="s">
        <v>131</v>
      </c>
      <c r="D122" s="24" t="s">
        <v>215</v>
      </c>
      <c r="E122" s="83" t="s">
        <v>216</v>
      </c>
      <c r="F122" s="82">
        <v>2000</v>
      </c>
    </row>
    <row r="123" spans="1:6" s="13" customFormat="1" ht="18" customHeight="1">
      <c r="A123" s="24" t="s">
        <v>114</v>
      </c>
      <c r="B123" s="24" t="s">
        <v>108</v>
      </c>
      <c r="C123" s="24" t="s">
        <v>131</v>
      </c>
      <c r="D123" s="24" t="s">
        <v>214</v>
      </c>
      <c r="E123" s="83" t="s">
        <v>217</v>
      </c>
      <c r="F123" s="82">
        <v>23500</v>
      </c>
    </row>
    <row r="124" spans="1:6" ht="20.25" customHeight="1">
      <c r="A124" s="25" t="s">
        <v>114</v>
      </c>
      <c r="B124" s="25" t="s">
        <v>112</v>
      </c>
      <c r="C124" s="25"/>
      <c r="D124" s="25"/>
      <c r="E124" s="94" t="s">
        <v>104</v>
      </c>
      <c r="F124" s="90">
        <f>F125</f>
        <v>1192600</v>
      </c>
    </row>
    <row r="125" spans="1:6" ht="45" customHeight="1">
      <c r="A125" s="23" t="s">
        <v>114</v>
      </c>
      <c r="B125" s="23" t="s">
        <v>112</v>
      </c>
      <c r="C125" s="23" t="s">
        <v>130</v>
      </c>
      <c r="D125" s="23" t="s">
        <v>111</v>
      </c>
      <c r="E125" s="190" t="s">
        <v>236</v>
      </c>
      <c r="F125" s="78">
        <f>F126</f>
        <v>1192600</v>
      </c>
    </row>
    <row r="126" spans="1:6" ht="51" customHeight="1">
      <c r="A126" s="23" t="s">
        <v>114</v>
      </c>
      <c r="B126" s="23" t="s">
        <v>112</v>
      </c>
      <c r="C126" s="23" t="s">
        <v>129</v>
      </c>
      <c r="D126" s="23" t="s">
        <v>111</v>
      </c>
      <c r="E126" s="190" t="s">
        <v>237</v>
      </c>
      <c r="F126" s="78">
        <f>F127</f>
        <v>1192600</v>
      </c>
    </row>
    <row r="127" spans="1:6" ht="80.25" customHeight="1">
      <c r="A127" s="23" t="s">
        <v>114</v>
      </c>
      <c r="B127" s="23" t="s">
        <v>112</v>
      </c>
      <c r="C127" s="23" t="s">
        <v>128</v>
      </c>
      <c r="D127" s="23" t="s">
        <v>111</v>
      </c>
      <c r="E127" s="190" t="s">
        <v>238</v>
      </c>
      <c r="F127" s="78">
        <f>F128+F129</f>
        <v>1192600</v>
      </c>
    </row>
    <row r="128" spans="1:6" ht="30.75" customHeight="1">
      <c r="A128" s="24" t="s">
        <v>114</v>
      </c>
      <c r="B128" s="24" t="s">
        <v>112</v>
      </c>
      <c r="C128" s="24" t="s">
        <v>128</v>
      </c>
      <c r="D128" s="24" t="s">
        <v>209</v>
      </c>
      <c r="E128" s="81" t="s">
        <v>223</v>
      </c>
      <c r="F128" s="82">
        <v>1099000</v>
      </c>
    </row>
    <row r="129" spans="1:6" s="13" customFormat="1" ht="32.25" customHeight="1">
      <c r="A129" s="24" t="s">
        <v>114</v>
      </c>
      <c r="B129" s="24" t="s">
        <v>112</v>
      </c>
      <c r="C129" s="24" t="s">
        <v>128</v>
      </c>
      <c r="D129" s="24" t="s">
        <v>212</v>
      </c>
      <c r="E129" s="83" t="s">
        <v>213</v>
      </c>
      <c r="F129" s="82">
        <v>93600</v>
      </c>
    </row>
    <row r="130" spans="1:6" ht="18" customHeight="1">
      <c r="A130" s="23">
        <v>10</v>
      </c>
      <c r="B130" s="23"/>
      <c r="C130" s="23"/>
      <c r="D130" s="23"/>
      <c r="E130" s="84" t="s">
        <v>22</v>
      </c>
      <c r="F130" s="78">
        <f>F131+F137</f>
        <v>271690</v>
      </c>
    </row>
    <row r="131" spans="1:6" ht="16.5" customHeight="1">
      <c r="A131" s="23">
        <v>10</v>
      </c>
      <c r="B131" s="23" t="s">
        <v>108</v>
      </c>
      <c r="C131" s="23"/>
      <c r="D131" s="23"/>
      <c r="E131" s="84" t="s">
        <v>105</v>
      </c>
      <c r="F131" s="78">
        <f>F132</f>
        <v>191690</v>
      </c>
    </row>
    <row r="132" spans="1:6" ht="33" customHeight="1">
      <c r="A132" s="23">
        <v>10</v>
      </c>
      <c r="B132" s="23" t="s">
        <v>108</v>
      </c>
      <c r="C132" s="23" t="s">
        <v>123</v>
      </c>
      <c r="D132" s="23" t="s">
        <v>111</v>
      </c>
      <c r="E132" s="222" t="s">
        <v>409</v>
      </c>
      <c r="F132" s="78">
        <f>F133</f>
        <v>191690</v>
      </c>
    </row>
    <row r="133" spans="1:6" ht="31.5" customHeight="1">
      <c r="A133" s="23" t="s">
        <v>26</v>
      </c>
      <c r="B133" s="23" t="s">
        <v>108</v>
      </c>
      <c r="C133" s="23" t="s">
        <v>126</v>
      </c>
      <c r="D133" s="23" t="s">
        <v>111</v>
      </c>
      <c r="E133" s="86" t="s">
        <v>127</v>
      </c>
      <c r="F133" s="78">
        <f>F134</f>
        <v>191690</v>
      </c>
    </row>
    <row r="134" spans="1:6" ht="33" customHeight="1">
      <c r="A134" s="23" t="s">
        <v>26</v>
      </c>
      <c r="B134" s="23" t="s">
        <v>108</v>
      </c>
      <c r="C134" s="23" t="s">
        <v>124</v>
      </c>
      <c r="D134" s="23" t="s">
        <v>111</v>
      </c>
      <c r="E134" s="84" t="s">
        <v>106</v>
      </c>
      <c r="F134" s="78">
        <f>F135</f>
        <v>191690</v>
      </c>
    </row>
    <row r="135" spans="1:6" ht="48.75" customHeight="1">
      <c r="A135" s="23">
        <v>10</v>
      </c>
      <c r="B135" s="23" t="s">
        <v>108</v>
      </c>
      <c r="C135" s="23" t="s">
        <v>125</v>
      </c>
      <c r="D135" s="23" t="s">
        <v>111</v>
      </c>
      <c r="E135" s="84" t="s">
        <v>239</v>
      </c>
      <c r="F135" s="78">
        <f>F136</f>
        <v>191690</v>
      </c>
    </row>
    <row r="136" spans="1:6" ht="21" customHeight="1">
      <c r="A136" s="24">
        <v>10</v>
      </c>
      <c r="B136" s="24" t="s">
        <v>108</v>
      </c>
      <c r="C136" s="24" t="s">
        <v>125</v>
      </c>
      <c r="D136" s="24" t="s">
        <v>240</v>
      </c>
      <c r="E136" s="95" t="s">
        <v>107</v>
      </c>
      <c r="F136" s="82">
        <v>191690</v>
      </c>
    </row>
    <row r="137" spans="1:6" ht="16.5" customHeight="1">
      <c r="A137" s="23">
        <v>10</v>
      </c>
      <c r="B137" s="23" t="s">
        <v>110</v>
      </c>
      <c r="C137" s="23"/>
      <c r="D137" s="23"/>
      <c r="E137" s="84" t="s">
        <v>33</v>
      </c>
      <c r="F137" s="78">
        <f>F138+F143</f>
        <v>80000</v>
      </c>
    </row>
    <row r="138" spans="1:6" ht="32.25" customHeight="1">
      <c r="A138" s="23">
        <v>10</v>
      </c>
      <c r="B138" s="23" t="s">
        <v>110</v>
      </c>
      <c r="C138" s="23" t="s">
        <v>123</v>
      </c>
      <c r="D138" s="23" t="s">
        <v>111</v>
      </c>
      <c r="E138" s="222" t="s">
        <v>409</v>
      </c>
      <c r="F138" s="78">
        <f>F139</f>
        <v>50000</v>
      </c>
    </row>
    <row r="139" spans="1:6" ht="28.5" customHeight="1">
      <c r="A139" s="23" t="s">
        <v>26</v>
      </c>
      <c r="B139" s="23" t="s">
        <v>110</v>
      </c>
      <c r="C139" s="23" t="s">
        <v>241</v>
      </c>
      <c r="D139" s="23" t="s">
        <v>111</v>
      </c>
      <c r="E139" s="86" t="s">
        <v>127</v>
      </c>
      <c r="F139" s="78">
        <f>F140</f>
        <v>50000</v>
      </c>
    </row>
    <row r="140" spans="1:6" ht="33" customHeight="1">
      <c r="A140" s="23" t="s">
        <v>26</v>
      </c>
      <c r="B140" s="23" t="s">
        <v>110</v>
      </c>
      <c r="C140" s="23" t="s">
        <v>242</v>
      </c>
      <c r="D140" s="23" t="s">
        <v>111</v>
      </c>
      <c r="E140" s="84" t="s">
        <v>106</v>
      </c>
      <c r="F140" s="78">
        <f>F141</f>
        <v>50000</v>
      </c>
    </row>
    <row r="141" spans="1:6" ht="33" customHeight="1">
      <c r="A141" s="23">
        <v>10</v>
      </c>
      <c r="B141" s="23" t="s">
        <v>110</v>
      </c>
      <c r="C141" s="23" t="s">
        <v>243</v>
      </c>
      <c r="D141" s="23" t="s">
        <v>111</v>
      </c>
      <c r="E141" s="84" t="s">
        <v>23</v>
      </c>
      <c r="F141" s="78">
        <f>F142</f>
        <v>50000</v>
      </c>
    </row>
    <row r="142" spans="1:6" ht="19.5" customHeight="1">
      <c r="A142" s="24" t="s">
        <v>26</v>
      </c>
      <c r="B142" s="24" t="s">
        <v>110</v>
      </c>
      <c r="C142" s="24" t="s">
        <v>243</v>
      </c>
      <c r="D142" s="24" t="s">
        <v>240</v>
      </c>
      <c r="E142" s="95" t="s">
        <v>107</v>
      </c>
      <c r="F142" s="82">
        <v>50000</v>
      </c>
    </row>
    <row r="143" spans="1:6" ht="44.25" customHeight="1">
      <c r="A143" s="23">
        <v>10</v>
      </c>
      <c r="B143" s="23" t="s">
        <v>110</v>
      </c>
      <c r="C143" s="23" t="s">
        <v>130</v>
      </c>
      <c r="D143" s="23" t="s">
        <v>111</v>
      </c>
      <c r="E143" s="80" t="s">
        <v>218</v>
      </c>
      <c r="F143" s="98">
        <f>F144</f>
        <v>30000</v>
      </c>
    </row>
    <row r="144" spans="1:6" ht="57" customHeight="1">
      <c r="A144" s="23">
        <v>10</v>
      </c>
      <c r="B144" s="23" t="s">
        <v>110</v>
      </c>
      <c r="C144" s="23" t="s">
        <v>129</v>
      </c>
      <c r="D144" s="23" t="s">
        <v>111</v>
      </c>
      <c r="E144" s="80" t="s">
        <v>230</v>
      </c>
      <c r="F144" s="98">
        <f>F145</f>
        <v>30000</v>
      </c>
    </row>
    <row r="145" spans="1:6" ht="72.75" customHeight="1">
      <c r="A145" s="23">
        <v>10</v>
      </c>
      <c r="B145" s="23" t="s">
        <v>110</v>
      </c>
      <c r="C145" s="23" t="s">
        <v>289</v>
      </c>
      <c r="D145" s="23" t="s">
        <v>111</v>
      </c>
      <c r="E145" s="139" t="s">
        <v>411</v>
      </c>
      <c r="F145" s="98">
        <f>F146</f>
        <v>30000</v>
      </c>
    </row>
    <row r="146" spans="1:6" ht="32.25" customHeight="1">
      <c r="A146" s="24">
        <v>10</v>
      </c>
      <c r="B146" s="24" t="s">
        <v>110</v>
      </c>
      <c r="C146" s="24" t="s">
        <v>289</v>
      </c>
      <c r="D146" s="24" t="s">
        <v>291</v>
      </c>
      <c r="E146" s="140" t="s">
        <v>290</v>
      </c>
      <c r="F146" s="98">
        <v>30000</v>
      </c>
    </row>
    <row r="147" spans="1:6" ht="18.75" customHeight="1">
      <c r="A147" s="23">
        <v>11</v>
      </c>
      <c r="B147" s="23"/>
      <c r="C147" s="23"/>
      <c r="D147" s="23"/>
      <c r="E147" s="84" t="s">
        <v>116</v>
      </c>
      <c r="F147" s="78">
        <f>F148</f>
        <v>1000</v>
      </c>
    </row>
    <row r="148" spans="1:6" ht="18.75" customHeight="1">
      <c r="A148" s="23">
        <v>11</v>
      </c>
      <c r="B148" s="23" t="s">
        <v>108</v>
      </c>
      <c r="C148" s="23"/>
      <c r="D148" s="23"/>
      <c r="E148" s="84" t="s">
        <v>24</v>
      </c>
      <c r="F148" s="78">
        <f>F149</f>
        <v>1000</v>
      </c>
    </row>
    <row r="149" spans="1:6" ht="29.25" customHeight="1">
      <c r="A149" s="23">
        <v>11</v>
      </c>
      <c r="B149" s="23" t="s">
        <v>108</v>
      </c>
      <c r="C149" s="23" t="s">
        <v>304</v>
      </c>
      <c r="D149" s="23" t="s">
        <v>111</v>
      </c>
      <c r="E149" s="223" t="s">
        <v>410</v>
      </c>
      <c r="F149" s="78">
        <f>F150</f>
        <v>1000</v>
      </c>
    </row>
    <row r="150" spans="1:6" ht="29.25" customHeight="1">
      <c r="A150" s="23">
        <v>11</v>
      </c>
      <c r="B150" s="23" t="s">
        <v>108</v>
      </c>
      <c r="C150" s="23" t="s">
        <v>303</v>
      </c>
      <c r="D150" s="23" t="s">
        <v>111</v>
      </c>
      <c r="E150" s="190" t="s">
        <v>244</v>
      </c>
      <c r="F150" s="78">
        <f>F151</f>
        <v>1000</v>
      </c>
    </row>
    <row r="151" spans="1:6" ht="22.5" customHeight="1">
      <c r="A151" s="23">
        <v>11</v>
      </c>
      <c r="B151" s="23" t="s">
        <v>108</v>
      </c>
      <c r="C151" s="23" t="s">
        <v>333</v>
      </c>
      <c r="D151" s="23" t="s">
        <v>111</v>
      </c>
      <c r="E151" s="190" t="s">
        <v>117</v>
      </c>
      <c r="F151" s="78">
        <f>F152</f>
        <v>1000</v>
      </c>
    </row>
    <row r="152" spans="1:6" ht="33" customHeight="1">
      <c r="A152" s="24">
        <v>11</v>
      </c>
      <c r="B152" s="24" t="s">
        <v>108</v>
      </c>
      <c r="C152" s="24" t="s">
        <v>333</v>
      </c>
      <c r="D152" s="24" t="s">
        <v>212</v>
      </c>
      <c r="E152" s="83" t="s">
        <v>213</v>
      </c>
      <c r="F152" s="82">
        <v>1000</v>
      </c>
    </row>
    <row r="153" spans="1:6" ht="15.75">
      <c r="A153" s="99"/>
      <c r="B153" s="99"/>
      <c r="C153" s="99"/>
      <c r="D153" s="99"/>
      <c r="E153" s="84" t="s">
        <v>34</v>
      </c>
      <c r="F153" s="78">
        <f>F9+F33+F39+F73+F85+F113+F130+F147+F107</f>
        <v>11465889.000000002</v>
      </c>
    </row>
    <row r="155" spans="1:6" ht="15.75">
      <c r="A155" s="72"/>
      <c r="B155" s="119" t="s">
        <v>279</v>
      </c>
      <c r="C155" s="119"/>
      <c r="D155" s="186"/>
      <c r="E155" s="186"/>
      <c r="F155" s="72"/>
    </row>
    <row r="156" spans="1:6" ht="15.75">
      <c r="A156" s="72"/>
      <c r="B156" s="119" t="s">
        <v>280</v>
      </c>
      <c r="C156" s="124"/>
      <c r="D156" s="186"/>
      <c r="E156" s="126" t="s">
        <v>181</v>
      </c>
      <c r="F156" s="72"/>
    </row>
  </sheetData>
  <sheetProtection/>
  <mergeCells count="4">
    <mergeCell ref="A4:F4"/>
    <mergeCell ref="E1:F1"/>
    <mergeCell ref="E2:F2"/>
    <mergeCell ref="E3:F3"/>
  </mergeCells>
  <printOptions/>
  <pageMargins left="0.66" right="0.32" top="0.24" bottom="0.29" header="0.17" footer="0.24"/>
  <pageSetup fitToHeight="0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6"/>
  <sheetViews>
    <sheetView view="pageBreakPreview" zoomScaleSheetLayoutView="100" zoomScalePageLayoutView="0" workbookViewId="0" topLeftCell="A1">
      <selection activeCell="E2" sqref="E2:F2"/>
    </sheetView>
  </sheetViews>
  <sheetFormatPr defaultColWidth="9.140625" defaultRowHeight="15"/>
  <cols>
    <col min="1" max="1" width="6.7109375" style="101" customWidth="1"/>
    <col min="2" max="2" width="8.8515625" style="101" customWidth="1"/>
    <col min="3" max="3" width="15.57421875" style="101" customWidth="1"/>
    <col min="4" max="4" width="8.8515625" style="101" customWidth="1"/>
    <col min="5" max="5" width="62.00390625" style="166" customWidth="1"/>
    <col min="6" max="7" width="16.421875" style="96" customWidth="1"/>
  </cols>
  <sheetData>
    <row r="1" spans="5:7" ht="15">
      <c r="E1" s="331" t="s">
        <v>374</v>
      </c>
      <c r="F1" s="331"/>
      <c r="G1"/>
    </row>
    <row r="2" spans="5:7" ht="19.5" customHeight="1">
      <c r="E2" s="332" t="s">
        <v>498</v>
      </c>
      <c r="F2" s="332"/>
      <c r="G2"/>
    </row>
    <row r="3" spans="5:7" ht="35.25" customHeight="1">
      <c r="E3" s="332" t="s">
        <v>367</v>
      </c>
      <c r="F3" s="332"/>
      <c r="G3" s="332"/>
    </row>
    <row r="4" spans="1:7" ht="33.75" customHeight="1">
      <c r="A4" s="330" t="s">
        <v>412</v>
      </c>
      <c r="B4" s="330"/>
      <c r="C4" s="330"/>
      <c r="D4" s="330"/>
      <c r="E4" s="330"/>
      <c r="F4" s="330"/>
      <c r="G4" s="330"/>
    </row>
    <row r="5" spans="6:7" ht="15">
      <c r="F5" s="76"/>
      <c r="G5" s="76" t="s">
        <v>150</v>
      </c>
    </row>
    <row r="6" spans="1:7" ht="15.75">
      <c r="A6" s="234" t="s">
        <v>85</v>
      </c>
      <c r="B6" s="234" t="s">
        <v>87</v>
      </c>
      <c r="C6" s="234"/>
      <c r="D6" s="234"/>
      <c r="E6" s="167"/>
      <c r="F6" s="77" t="s">
        <v>92</v>
      </c>
      <c r="G6" s="77" t="s">
        <v>92</v>
      </c>
    </row>
    <row r="7" spans="1:7" ht="16.5" customHeight="1">
      <c r="A7" s="234" t="s">
        <v>86</v>
      </c>
      <c r="B7" s="234" t="s">
        <v>88</v>
      </c>
      <c r="C7" s="234" t="s">
        <v>89</v>
      </c>
      <c r="D7" s="234" t="s">
        <v>90</v>
      </c>
      <c r="E7" s="168" t="s">
        <v>91</v>
      </c>
      <c r="F7" s="77" t="s">
        <v>93</v>
      </c>
      <c r="G7" s="77" t="s">
        <v>93</v>
      </c>
    </row>
    <row r="8" spans="1:7" ht="15.75">
      <c r="A8" s="234"/>
      <c r="B8" s="234" t="s">
        <v>86</v>
      </c>
      <c r="C8" s="187"/>
      <c r="D8" s="187"/>
      <c r="E8" s="238"/>
      <c r="F8" s="240" t="s">
        <v>357</v>
      </c>
      <c r="G8" s="240" t="s">
        <v>413</v>
      </c>
    </row>
    <row r="9" spans="1:7" s="12" customFormat="1" ht="21" customHeight="1">
      <c r="A9" s="23" t="s">
        <v>108</v>
      </c>
      <c r="B9" s="23"/>
      <c r="C9" s="23"/>
      <c r="D9" s="23"/>
      <c r="E9" s="239" t="s">
        <v>8</v>
      </c>
      <c r="F9" s="78">
        <f>F10+F15+F27</f>
        <v>4864922.91</v>
      </c>
      <c r="G9" s="78">
        <f>G10+G15+G27</f>
        <v>4887452.91</v>
      </c>
    </row>
    <row r="10" spans="1:7" s="12" customFormat="1" ht="33" customHeight="1">
      <c r="A10" s="23" t="s">
        <v>108</v>
      </c>
      <c r="B10" s="23" t="s">
        <v>109</v>
      </c>
      <c r="C10" s="23"/>
      <c r="D10" s="23"/>
      <c r="E10" s="80" t="s">
        <v>9</v>
      </c>
      <c r="F10" s="78">
        <f aca="true" t="shared" si="0" ref="F10:G13">F11</f>
        <v>746000</v>
      </c>
      <c r="G10" s="78">
        <f t="shared" si="0"/>
        <v>813300</v>
      </c>
    </row>
    <row r="11" spans="1:7" ht="45.75" customHeight="1">
      <c r="A11" s="23" t="s">
        <v>108</v>
      </c>
      <c r="B11" s="23" t="s">
        <v>109</v>
      </c>
      <c r="C11" s="23" t="s">
        <v>130</v>
      </c>
      <c r="D11" s="23" t="s">
        <v>111</v>
      </c>
      <c r="E11" s="80" t="s">
        <v>218</v>
      </c>
      <c r="F11" s="78">
        <f t="shared" si="0"/>
        <v>746000</v>
      </c>
      <c r="G11" s="78">
        <f t="shared" si="0"/>
        <v>813300</v>
      </c>
    </row>
    <row r="12" spans="1:7" ht="57" customHeight="1">
      <c r="A12" s="23" t="s">
        <v>108</v>
      </c>
      <c r="B12" s="23" t="s">
        <v>109</v>
      </c>
      <c r="C12" s="23" t="s">
        <v>129</v>
      </c>
      <c r="D12" s="23" t="s">
        <v>111</v>
      </c>
      <c r="E12" s="80" t="s">
        <v>219</v>
      </c>
      <c r="F12" s="78">
        <f t="shared" si="0"/>
        <v>746000</v>
      </c>
      <c r="G12" s="78">
        <f t="shared" si="0"/>
        <v>813300</v>
      </c>
    </row>
    <row r="13" spans="1:7" ht="30.75" customHeight="1">
      <c r="A13" s="23" t="s">
        <v>108</v>
      </c>
      <c r="B13" s="23" t="s">
        <v>109</v>
      </c>
      <c r="C13" s="23" t="s">
        <v>142</v>
      </c>
      <c r="D13" s="23" t="s">
        <v>111</v>
      </c>
      <c r="E13" s="80" t="s">
        <v>220</v>
      </c>
      <c r="F13" s="78">
        <f t="shared" si="0"/>
        <v>746000</v>
      </c>
      <c r="G13" s="78">
        <f t="shared" si="0"/>
        <v>813300</v>
      </c>
    </row>
    <row r="14" spans="1:7" ht="30" customHeight="1">
      <c r="A14" s="234" t="s">
        <v>108</v>
      </c>
      <c r="B14" s="234" t="s">
        <v>109</v>
      </c>
      <c r="C14" s="234" t="s">
        <v>142</v>
      </c>
      <c r="D14" s="234" t="s">
        <v>209</v>
      </c>
      <c r="E14" s="81" t="s">
        <v>210</v>
      </c>
      <c r="F14" s="82">
        <v>746000</v>
      </c>
      <c r="G14" s="82">
        <v>813300</v>
      </c>
    </row>
    <row r="15" spans="1:7" s="12" customFormat="1" ht="48.75" customHeight="1">
      <c r="A15" s="23" t="s">
        <v>108</v>
      </c>
      <c r="B15" s="23" t="s">
        <v>112</v>
      </c>
      <c r="C15" s="23"/>
      <c r="D15" s="23"/>
      <c r="E15" s="80" t="s">
        <v>10</v>
      </c>
      <c r="F15" s="78">
        <f>F16</f>
        <v>850244.44</v>
      </c>
      <c r="G15" s="78">
        <f>G16</f>
        <v>900544.44</v>
      </c>
    </row>
    <row r="16" spans="1:7" ht="46.5" customHeight="1">
      <c r="A16" s="23" t="s">
        <v>108</v>
      </c>
      <c r="B16" s="23" t="s">
        <v>112</v>
      </c>
      <c r="C16" s="23" t="s">
        <v>130</v>
      </c>
      <c r="D16" s="23" t="s">
        <v>111</v>
      </c>
      <c r="E16" s="80" t="s">
        <v>218</v>
      </c>
      <c r="F16" s="78">
        <f>F17</f>
        <v>850244.44</v>
      </c>
      <c r="G16" s="78">
        <f>G17</f>
        <v>900544.44</v>
      </c>
    </row>
    <row r="17" spans="1:7" ht="59.25" customHeight="1">
      <c r="A17" s="23" t="s">
        <v>108</v>
      </c>
      <c r="B17" s="23" t="s">
        <v>112</v>
      </c>
      <c r="C17" s="23" t="s">
        <v>129</v>
      </c>
      <c r="D17" s="23" t="s">
        <v>111</v>
      </c>
      <c r="E17" s="80" t="s">
        <v>221</v>
      </c>
      <c r="F17" s="78">
        <f>F18+F23+F25</f>
        <v>850244.44</v>
      </c>
      <c r="G17" s="78">
        <f>G18+G23+G25</f>
        <v>900544.44</v>
      </c>
    </row>
    <row r="18" spans="1:7" ht="19.5" customHeight="1">
      <c r="A18" s="23" t="s">
        <v>108</v>
      </c>
      <c r="B18" s="23" t="s">
        <v>112</v>
      </c>
      <c r="C18" s="23" t="s">
        <v>143</v>
      </c>
      <c r="D18" s="23" t="s">
        <v>111</v>
      </c>
      <c r="E18" s="80" t="s">
        <v>11</v>
      </c>
      <c r="F18" s="78">
        <f>F19+F20+F21+F22</f>
        <v>829000</v>
      </c>
      <c r="G18" s="78">
        <f>G19+G20+G21+G22</f>
        <v>879300</v>
      </c>
    </row>
    <row r="19" spans="1:7" ht="31.5" customHeight="1">
      <c r="A19" s="234" t="s">
        <v>108</v>
      </c>
      <c r="B19" s="234" t="s">
        <v>112</v>
      </c>
      <c r="C19" s="234" t="s">
        <v>143</v>
      </c>
      <c r="D19" s="234" t="s">
        <v>209</v>
      </c>
      <c r="E19" s="81" t="s">
        <v>211</v>
      </c>
      <c r="F19" s="82">
        <v>447500</v>
      </c>
      <c r="G19" s="82">
        <v>487600</v>
      </c>
    </row>
    <row r="20" spans="1:7" ht="30.75" customHeight="1">
      <c r="A20" s="234" t="s">
        <v>108</v>
      </c>
      <c r="B20" s="234" t="s">
        <v>112</v>
      </c>
      <c r="C20" s="234" t="s">
        <v>143</v>
      </c>
      <c r="D20" s="234" t="s">
        <v>212</v>
      </c>
      <c r="E20" s="83" t="s">
        <v>213</v>
      </c>
      <c r="F20" s="82">
        <v>303100</v>
      </c>
      <c r="G20" s="82">
        <v>313300</v>
      </c>
    </row>
    <row r="21" spans="1:7" ht="19.5" customHeight="1">
      <c r="A21" s="234" t="s">
        <v>108</v>
      </c>
      <c r="B21" s="234" t="s">
        <v>112</v>
      </c>
      <c r="C21" s="234" t="s">
        <v>143</v>
      </c>
      <c r="D21" s="234" t="s">
        <v>215</v>
      </c>
      <c r="E21" s="83" t="s">
        <v>216</v>
      </c>
      <c r="F21" s="82">
        <v>5000</v>
      </c>
      <c r="G21" s="82">
        <v>5000</v>
      </c>
    </row>
    <row r="22" spans="1:7" s="13" customFormat="1" ht="18" customHeight="1">
      <c r="A22" s="234" t="s">
        <v>108</v>
      </c>
      <c r="B22" s="234" t="s">
        <v>112</v>
      </c>
      <c r="C22" s="234" t="s">
        <v>143</v>
      </c>
      <c r="D22" s="234" t="s">
        <v>214</v>
      </c>
      <c r="E22" s="83" t="s">
        <v>217</v>
      </c>
      <c r="F22" s="82">
        <v>73400</v>
      </c>
      <c r="G22" s="82">
        <v>73400</v>
      </c>
    </row>
    <row r="23" spans="1:7" ht="45" customHeight="1">
      <c r="A23" s="23" t="s">
        <v>108</v>
      </c>
      <c r="B23" s="23" t="s">
        <v>112</v>
      </c>
      <c r="C23" s="23" t="s">
        <v>405</v>
      </c>
      <c r="D23" s="23" t="s">
        <v>111</v>
      </c>
      <c r="E23" s="80" t="s">
        <v>406</v>
      </c>
      <c r="F23" s="97">
        <f>F24</f>
        <v>20244.44</v>
      </c>
      <c r="G23" s="97">
        <f>G24</f>
        <v>20244.44</v>
      </c>
    </row>
    <row r="24" spans="1:7" s="13" customFormat="1" ht="30.75" customHeight="1">
      <c r="A24" s="234" t="s">
        <v>108</v>
      </c>
      <c r="B24" s="234" t="s">
        <v>112</v>
      </c>
      <c r="C24" s="234" t="s">
        <v>407</v>
      </c>
      <c r="D24" s="234" t="s">
        <v>212</v>
      </c>
      <c r="E24" s="83" t="s">
        <v>213</v>
      </c>
      <c r="F24" s="98">
        <v>20244.44</v>
      </c>
      <c r="G24" s="98">
        <v>20244.44</v>
      </c>
    </row>
    <row r="25" spans="1:7" ht="46.5" customHeight="1">
      <c r="A25" s="23" t="s">
        <v>108</v>
      </c>
      <c r="B25" s="23" t="s">
        <v>112</v>
      </c>
      <c r="C25" s="23" t="s">
        <v>319</v>
      </c>
      <c r="D25" s="23" t="s">
        <v>111</v>
      </c>
      <c r="E25" s="80" t="s">
        <v>321</v>
      </c>
      <c r="F25" s="78">
        <f>F26</f>
        <v>1000</v>
      </c>
      <c r="G25" s="78">
        <f>G26</f>
        <v>1000</v>
      </c>
    </row>
    <row r="26" spans="1:7" ht="34.5" customHeight="1">
      <c r="A26" s="234" t="s">
        <v>108</v>
      </c>
      <c r="B26" s="234" t="s">
        <v>112</v>
      </c>
      <c r="C26" s="234" t="s">
        <v>320</v>
      </c>
      <c r="D26" s="234" t="s">
        <v>212</v>
      </c>
      <c r="E26" s="83" t="s">
        <v>213</v>
      </c>
      <c r="F26" s="82">
        <v>1000</v>
      </c>
      <c r="G26" s="82">
        <v>1000</v>
      </c>
    </row>
    <row r="27" spans="1:7" ht="18" customHeight="1">
      <c r="A27" s="23" t="s">
        <v>108</v>
      </c>
      <c r="B27" s="23">
        <v>13</v>
      </c>
      <c r="C27" s="23"/>
      <c r="D27" s="23"/>
      <c r="E27" s="84" t="s">
        <v>94</v>
      </c>
      <c r="F27" s="78">
        <f aca="true" t="shared" si="1" ref="F27:G29">F28</f>
        <v>3268678.47</v>
      </c>
      <c r="G27" s="78">
        <f t="shared" si="1"/>
        <v>3173608.47</v>
      </c>
    </row>
    <row r="28" spans="1:7" ht="45" customHeight="1">
      <c r="A28" s="23" t="s">
        <v>108</v>
      </c>
      <c r="B28" s="23">
        <v>13</v>
      </c>
      <c r="C28" s="23" t="s">
        <v>130</v>
      </c>
      <c r="D28" s="23" t="s">
        <v>111</v>
      </c>
      <c r="E28" s="80" t="s">
        <v>218</v>
      </c>
      <c r="F28" s="78">
        <f t="shared" si="1"/>
        <v>3268678.47</v>
      </c>
      <c r="G28" s="78">
        <f t="shared" si="1"/>
        <v>3173608.47</v>
      </c>
    </row>
    <row r="29" spans="1:7" ht="57.75" customHeight="1">
      <c r="A29" s="23" t="s">
        <v>108</v>
      </c>
      <c r="B29" s="23" t="s">
        <v>145</v>
      </c>
      <c r="C29" s="23" t="s">
        <v>129</v>
      </c>
      <c r="D29" s="23" t="s">
        <v>111</v>
      </c>
      <c r="E29" s="80" t="s">
        <v>222</v>
      </c>
      <c r="F29" s="78">
        <f t="shared" si="1"/>
        <v>3268678.47</v>
      </c>
      <c r="G29" s="78">
        <f t="shared" si="1"/>
        <v>3173608.47</v>
      </c>
    </row>
    <row r="30" spans="1:7" ht="33.75" customHeight="1">
      <c r="A30" s="23" t="s">
        <v>108</v>
      </c>
      <c r="B30" s="23">
        <v>13</v>
      </c>
      <c r="C30" s="23" t="s">
        <v>144</v>
      </c>
      <c r="D30" s="23" t="s">
        <v>111</v>
      </c>
      <c r="E30" s="84" t="s">
        <v>32</v>
      </c>
      <c r="F30" s="78">
        <f>SUM(F31:F32)</f>
        <v>3268678.47</v>
      </c>
      <c r="G30" s="78">
        <f>SUM(G31:G32)</f>
        <v>3173608.47</v>
      </c>
    </row>
    <row r="31" spans="1:7" ht="31.5" customHeight="1">
      <c r="A31" s="234" t="s">
        <v>108</v>
      </c>
      <c r="B31" s="234" t="s">
        <v>25</v>
      </c>
      <c r="C31" s="234" t="s">
        <v>144</v>
      </c>
      <c r="D31" s="234" t="s">
        <v>209</v>
      </c>
      <c r="E31" s="81" t="s">
        <v>223</v>
      </c>
      <c r="F31" s="82">
        <v>2853678.47</v>
      </c>
      <c r="G31" s="82">
        <v>2746608.47</v>
      </c>
    </row>
    <row r="32" spans="1:7" ht="34.5" customHeight="1">
      <c r="A32" s="234" t="s">
        <v>108</v>
      </c>
      <c r="B32" s="234" t="s">
        <v>25</v>
      </c>
      <c r="C32" s="234" t="s">
        <v>144</v>
      </c>
      <c r="D32" s="234" t="s">
        <v>212</v>
      </c>
      <c r="E32" s="83" t="s">
        <v>213</v>
      </c>
      <c r="F32" s="82">
        <v>415000</v>
      </c>
      <c r="G32" s="82">
        <v>427000</v>
      </c>
    </row>
    <row r="33" spans="1:7" ht="21" customHeight="1">
      <c r="A33" s="23" t="s">
        <v>109</v>
      </c>
      <c r="B33" s="23"/>
      <c r="C33" s="23"/>
      <c r="D33" s="23"/>
      <c r="E33" s="105" t="s">
        <v>95</v>
      </c>
      <c r="F33" s="78">
        <f aca="true" t="shared" si="2" ref="F33:G37">F34</f>
        <v>232700</v>
      </c>
      <c r="G33" s="78">
        <f t="shared" si="2"/>
        <v>255200</v>
      </c>
    </row>
    <row r="34" spans="1:7" ht="18.75" customHeight="1">
      <c r="A34" s="23" t="s">
        <v>109</v>
      </c>
      <c r="B34" s="23" t="s">
        <v>110</v>
      </c>
      <c r="C34" s="23"/>
      <c r="D34" s="23"/>
      <c r="E34" s="84" t="s">
        <v>13</v>
      </c>
      <c r="F34" s="78">
        <f t="shared" si="2"/>
        <v>232700</v>
      </c>
      <c r="G34" s="78">
        <f t="shared" si="2"/>
        <v>255200</v>
      </c>
    </row>
    <row r="35" spans="1:7" ht="46.5" customHeight="1">
      <c r="A35" s="23" t="s">
        <v>109</v>
      </c>
      <c r="B35" s="23" t="s">
        <v>110</v>
      </c>
      <c r="C35" s="23" t="s">
        <v>130</v>
      </c>
      <c r="D35" s="23" t="s">
        <v>111</v>
      </c>
      <c r="E35" s="80" t="s">
        <v>218</v>
      </c>
      <c r="F35" s="78">
        <f t="shared" si="2"/>
        <v>232700</v>
      </c>
      <c r="G35" s="78">
        <f t="shared" si="2"/>
        <v>255200</v>
      </c>
    </row>
    <row r="36" spans="1:7" ht="58.5" customHeight="1">
      <c r="A36" s="23" t="s">
        <v>109</v>
      </c>
      <c r="B36" s="23" t="s">
        <v>110</v>
      </c>
      <c r="C36" s="23" t="s">
        <v>129</v>
      </c>
      <c r="D36" s="23" t="s">
        <v>111</v>
      </c>
      <c r="E36" s="80" t="s">
        <v>222</v>
      </c>
      <c r="F36" s="78">
        <f t="shared" si="2"/>
        <v>232700</v>
      </c>
      <c r="G36" s="78">
        <f t="shared" si="2"/>
        <v>255200</v>
      </c>
    </row>
    <row r="37" spans="1:7" ht="35.25" customHeight="1">
      <c r="A37" s="23" t="s">
        <v>109</v>
      </c>
      <c r="B37" s="23" t="s">
        <v>110</v>
      </c>
      <c r="C37" s="23" t="s">
        <v>132</v>
      </c>
      <c r="D37" s="23" t="s">
        <v>111</v>
      </c>
      <c r="E37" s="84" t="s">
        <v>14</v>
      </c>
      <c r="F37" s="78">
        <f t="shared" si="2"/>
        <v>232700</v>
      </c>
      <c r="G37" s="78">
        <f t="shared" si="2"/>
        <v>255200</v>
      </c>
    </row>
    <row r="38" spans="1:7" ht="32.25" customHeight="1">
      <c r="A38" s="234" t="s">
        <v>109</v>
      </c>
      <c r="B38" s="234" t="s">
        <v>110</v>
      </c>
      <c r="C38" s="234" t="s">
        <v>132</v>
      </c>
      <c r="D38" s="234" t="s">
        <v>209</v>
      </c>
      <c r="E38" s="81" t="s">
        <v>223</v>
      </c>
      <c r="F38" s="82">
        <v>232700</v>
      </c>
      <c r="G38" s="82">
        <v>255200</v>
      </c>
    </row>
    <row r="39" spans="1:7" ht="34.5" customHeight="1">
      <c r="A39" s="23" t="s">
        <v>110</v>
      </c>
      <c r="B39" s="23"/>
      <c r="C39" s="23"/>
      <c r="D39" s="23"/>
      <c r="E39" s="105" t="s">
        <v>15</v>
      </c>
      <c r="F39" s="78">
        <f>F40+F52</f>
        <v>109363.64</v>
      </c>
      <c r="G39" s="78">
        <f>G40+G52</f>
        <v>107363.64</v>
      </c>
    </row>
    <row r="40" spans="1:7" ht="18.75" customHeight="1">
      <c r="A40" s="23" t="s">
        <v>110</v>
      </c>
      <c r="B40" s="23" t="s">
        <v>26</v>
      </c>
      <c r="C40" s="23"/>
      <c r="D40" s="23"/>
      <c r="E40" s="189" t="s">
        <v>96</v>
      </c>
      <c r="F40" s="78">
        <f>F41</f>
        <v>106363.64</v>
      </c>
      <c r="G40" s="78">
        <f>G41</f>
        <v>106363.64</v>
      </c>
    </row>
    <row r="41" spans="1:7" ht="48.75" customHeight="1">
      <c r="A41" s="23" t="s">
        <v>110</v>
      </c>
      <c r="B41" s="23" t="s">
        <v>26</v>
      </c>
      <c r="C41" s="23"/>
      <c r="D41" s="23"/>
      <c r="E41" s="189" t="s">
        <v>16</v>
      </c>
      <c r="F41" s="78">
        <f>F42</f>
        <v>106363.64</v>
      </c>
      <c r="G41" s="78">
        <f>G42</f>
        <v>106363.64</v>
      </c>
    </row>
    <row r="42" spans="1:7" ht="46.5" customHeight="1">
      <c r="A42" s="23" t="s">
        <v>110</v>
      </c>
      <c r="B42" s="23" t="s">
        <v>26</v>
      </c>
      <c r="C42" s="23" t="s">
        <v>130</v>
      </c>
      <c r="D42" s="23" t="s">
        <v>111</v>
      </c>
      <c r="E42" s="80" t="s">
        <v>218</v>
      </c>
      <c r="F42" s="78">
        <f>F43+F48</f>
        <v>106363.64</v>
      </c>
      <c r="G42" s="78">
        <f>G43+G48</f>
        <v>106363.64</v>
      </c>
    </row>
    <row r="43" spans="1:7" ht="59.25" customHeight="1">
      <c r="A43" s="23" t="s">
        <v>110</v>
      </c>
      <c r="B43" s="23" t="s">
        <v>26</v>
      </c>
      <c r="C43" s="23" t="s">
        <v>129</v>
      </c>
      <c r="D43" s="23" t="s">
        <v>111</v>
      </c>
      <c r="E43" s="80" t="s">
        <v>222</v>
      </c>
      <c r="F43" s="78">
        <f>F44+F46</f>
        <v>46363.64</v>
      </c>
      <c r="G43" s="78">
        <f>G44+G46</f>
        <v>46363.64</v>
      </c>
    </row>
    <row r="44" spans="1:7" ht="50.25" customHeight="1">
      <c r="A44" s="23" t="s">
        <v>110</v>
      </c>
      <c r="B44" s="23" t="s">
        <v>26</v>
      </c>
      <c r="C44" s="23" t="s">
        <v>136</v>
      </c>
      <c r="D44" s="23" t="s">
        <v>111</v>
      </c>
      <c r="E44" s="84" t="s">
        <v>17</v>
      </c>
      <c r="F44" s="78">
        <f>F45</f>
        <v>10000</v>
      </c>
      <c r="G44" s="78">
        <f>G45</f>
        <v>10000</v>
      </c>
    </row>
    <row r="45" spans="1:7" ht="32.25" customHeight="1">
      <c r="A45" s="234" t="s">
        <v>110</v>
      </c>
      <c r="B45" s="234" t="s">
        <v>26</v>
      </c>
      <c r="C45" s="234" t="s">
        <v>136</v>
      </c>
      <c r="D45" s="234" t="s">
        <v>212</v>
      </c>
      <c r="E45" s="83" t="s">
        <v>213</v>
      </c>
      <c r="F45" s="82">
        <v>10000</v>
      </c>
      <c r="G45" s="82">
        <v>10000</v>
      </c>
    </row>
    <row r="46" spans="1:7" ht="29.25" customHeight="1">
      <c r="A46" s="203" t="s">
        <v>110</v>
      </c>
      <c r="B46" s="203" t="s">
        <v>26</v>
      </c>
      <c r="C46" s="204" t="s">
        <v>328</v>
      </c>
      <c r="D46" s="203" t="s">
        <v>111</v>
      </c>
      <c r="E46" s="205" t="s">
        <v>421</v>
      </c>
      <c r="F46" s="206">
        <f>F47</f>
        <v>36363.64</v>
      </c>
      <c r="G46" s="206">
        <f>G47</f>
        <v>36363.64</v>
      </c>
    </row>
    <row r="47" spans="1:7" ht="32.25" customHeight="1">
      <c r="A47" s="187" t="s">
        <v>110</v>
      </c>
      <c r="B47" s="187" t="s">
        <v>26</v>
      </c>
      <c r="C47" s="207" t="s">
        <v>328</v>
      </c>
      <c r="D47" s="187" t="s">
        <v>212</v>
      </c>
      <c r="E47" s="208" t="s">
        <v>213</v>
      </c>
      <c r="F47" s="209">
        <v>36363.64</v>
      </c>
      <c r="G47" s="209">
        <v>36363.64</v>
      </c>
    </row>
    <row r="48" spans="1:7" ht="48" customHeight="1">
      <c r="A48" s="23" t="s">
        <v>110</v>
      </c>
      <c r="B48" s="23" t="s">
        <v>26</v>
      </c>
      <c r="C48" s="23" t="s">
        <v>228</v>
      </c>
      <c r="D48" s="23" t="s">
        <v>111</v>
      </c>
      <c r="E48" s="218" t="s">
        <v>386</v>
      </c>
      <c r="F48" s="78">
        <f aca="true" t="shared" si="3" ref="F48:G50">F49</f>
        <v>60000</v>
      </c>
      <c r="G48" s="78">
        <f t="shared" si="3"/>
        <v>60000</v>
      </c>
    </row>
    <row r="49" spans="1:7" ht="18.75" customHeight="1">
      <c r="A49" s="23" t="s">
        <v>110</v>
      </c>
      <c r="B49" s="23" t="s">
        <v>26</v>
      </c>
      <c r="C49" s="23" t="s">
        <v>247</v>
      </c>
      <c r="D49" s="23" t="s">
        <v>111</v>
      </c>
      <c r="E49" s="86" t="s">
        <v>299</v>
      </c>
      <c r="F49" s="78">
        <f t="shared" si="3"/>
        <v>60000</v>
      </c>
      <c r="G49" s="78">
        <f t="shared" si="3"/>
        <v>60000</v>
      </c>
    </row>
    <row r="50" spans="1:7" ht="30" customHeight="1">
      <c r="A50" s="23" t="s">
        <v>110</v>
      </c>
      <c r="B50" s="23" t="s">
        <v>26</v>
      </c>
      <c r="C50" s="23" t="s">
        <v>300</v>
      </c>
      <c r="D50" s="23" t="s">
        <v>111</v>
      </c>
      <c r="E50" s="80" t="s">
        <v>229</v>
      </c>
      <c r="F50" s="78">
        <f t="shared" si="3"/>
        <v>60000</v>
      </c>
      <c r="G50" s="78">
        <f t="shared" si="3"/>
        <v>60000</v>
      </c>
    </row>
    <row r="51" spans="1:7" ht="34.5" customHeight="1">
      <c r="A51" s="234" t="s">
        <v>110</v>
      </c>
      <c r="B51" s="234" t="s">
        <v>26</v>
      </c>
      <c r="C51" s="234" t="s">
        <v>300</v>
      </c>
      <c r="D51" s="234" t="s">
        <v>212</v>
      </c>
      <c r="E51" s="83" t="s">
        <v>213</v>
      </c>
      <c r="F51" s="82">
        <v>60000</v>
      </c>
      <c r="G51" s="82">
        <v>60000</v>
      </c>
    </row>
    <row r="52" spans="1:7" ht="38.25" customHeight="1">
      <c r="A52" s="23" t="s">
        <v>110</v>
      </c>
      <c r="B52" s="23" t="s">
        <v>301</v>
      </c>
      <c r="C52" s="23"/>
      <c r="D52" s="23"/>
      <c r="E52" s="105" t="s">
        <v>302</v>
      </c>
      <c r="F52" s="78">
        <f>F53+F61+F69+F57+F65</f>
        <v>3000</v>
      </c>
      <c r="G52" s="78">
        <f>G53+G61+G69+G57+G65</f>
        <v>1000</v>
      </c>
    </row>
    <row r="53" spans="1:7" ht="44.25" customHeight="1">
      <c r="A53" s="23" t="s">
        <v>110</v>
      </c>
      <c r="B53" s="23" t="s">
        <v>301</v>
      </c>
      <c r="C53" s="23" t="s">
        <v>135</v>
      </c>
      <c r="D53" s="23" t="s">
        <v>111</v>
      </c>
      <c r="E53" s="219" t="s">
        <v>388</v>
      </c>
      <c r="F53" s="78">
        <f aca="true" t="shared" si="4" ref="F53:G55">F54</f>
        <v>1000</v>
      </c>
      <c r="G53" s="78">
        <f t="shared" si="4"/>
        <v>1000</v>
      </c>
    </row>
    <row r="54" spans="1:7" ht="30" customHeight="1">
      <c r="A54" s="23" t="s">
        <v>110</v>
      </c>
      <c r="B54" s="23" t="s">
        <v>301</v>
      </c>
      <c r="C54" s="23" t="s">
        <v>134</v>
      </c>
      <c r="D54" s="23" t="s">
        <v>111</v>
      </c>
      <c r="E54" s="85" t="s">
        <v>224</v>
      </c>
      <c r="F54" s="78">
        <f t="shared" si="4"/>
        <v>1000</v>
      </c>
      <c r="G54" s="78">
        <f t="shared" si="4"/>
        <v>1000</v>
      </c>
    </row>
    <row r="55" spans="1:7" ht="30" customHeight="1">
      <c r="A55" s="23" t="s">
        <v>110</v>
      </c>
      <c r="B55" s="23" t="s">
        <v>301</v>
      </c>
      <c r="C55" s="23" t="s">
        <v>133</v>
      </c>
      <c r="D55" s="23" t="s">
        <v>111</v>
      </c>
      <c r="E55" s="80" t="s">
        <v>12</v>
      </c>
      <c r="F55" s="78">
        <f t="shared" si="4"/>
        <v>1000</v>
      </c>
      <c r="G55" s="78">
        <f t="shared" si="4"/>
        <v>1000</v>
      </c>
    </row>
    <row r="56" spans="1:7" ht="31.5" customHeight="1">
      <c r="A56" s="234" t="s">
        <v>110</v>
      </c>
      <c r="B56" s="234" t="s">
        <v>301</v>
      </c>
      <c r="C56" s="234" t="s">
        <v>133</v>
      </c>
      <c r="D56" s="234" t="s">
        <v>212</v>
      </c>
      <c r="E56" s="83" t="s">
        <v>213</v>
      </c>
      <c r="F56" s="82">
        <v>1000</v>
      </c>
      <c r="G56" s="82">
        <v>1000</v>
      </c>
    </row>
    <row r="57" spans="1:7" ht="49.5" customHeight="1">
      <c r="A57" s="23" t="s">
        <v>110</v>
      </c>
      <c r="B57" s="23" t="s">
        <v>301</v>
      </c>
      <c r="C57" s="23" t="s">
        <v>346</v>
      </c>
      <c r="D57" s="23" t="s">
        <v>111</v>
      </c>
      <c r="E57" s="218" t="s">
        <v>361</v>
      </c>
      <c r="F57" s="78">
        <f aca="true" t="shared" si="5" ref="F57:G59">F58</f>
        <v>1000</v>
      </c>
      <c r="G57" s="78">
        <f t="shared" si="5"/>
        <v>0</v>
      </c>
    </row>
    <row r="58" spans="1:7" ht="21" customHeight="1">
      <c r="A58" s="23" t="s">
        <v>110</v>
      </c>
      <c r="B58" s="23" t="s">
        <v>301</v>
      </c>
      <c r="C58" s="23" t="s">
        <v>345</v>
      </c>
      <c r="D58" s="23" t="s">
        <v>111</v>
      </c>
      <c r="E58" s="229" t="s">
        <v>348</v>
      </c>
      <c r="F58" s="78">
        <f t="shared" si="5"/>
        <v>1000</v>
      </c>
      <c r="G58" s="78">
        <f t="shared" si="5"/>
        <v>0</v>
      </c>
    </row>
    <row r="59" spans="1:7" ht="30" customHeight="1">
      <c r="A59" s="23" t="s">
        <v>110</v>
      </c>
      <c r="B59" s="23" t="s">
        <v>301</v>
      </c>
      <c r="C59" s="23" t="s">
        <v>347</v>
      </c>
      <c r="D59" s="23" t="s">
        <v>111</v>
      </c>
      <c r="E59" s="80" t="s">
        <v>349</v>
      </c>
      <c r="F59" s="78">
        <f t="shared" si="5"/>
        <v>1000</v>
      </c>
      <c r="G59" s="78">
        <f t="shared" si="5"/>
        <v>0</v>
      </c>
    </row>
    <row r="60" spans="1:7" ht="31.5" customHeight="1">
      <c r="A60" s="234" t="s">
        <v>110</v>
      </c>
      <c r="B60" s="234" t="s">
        <v>301</v>
      </c>
      <c r="C60" s="234" t="s">
        <v>347</v>
      </c>
      <c r="D60" s="234" t="s">
        <v>212</v>
      </c>
      <c r="E60" s="83" t="s">
        <v>213</v>
      </c>
      <c r="F60" s="82">
        <v>1000</v>
      </c>
      <c r="G60" s="82">
        <v>0</v>
      </c>
    </row>
    <row r="61" spans="1:7" ht="60" customHeight="1">
      <c r="A61" s="23" t="s">
        <v>110</v>
      </c>
      <c r="B61" s="23" t="s">
        <v>301</v>
      </c>
      <c r="C61" s="23" t="s">
        <v>226</v>
      </c>
      <c r="D61" s="23" t="s">
        <v>111</v>
      </c>
      <c r="E61" s="220" t="s">
        <v>362</v>
      </c>
      <c r="F61" s="78">
        <f aca="true" t="shared" si="6" ref="F61:G63">F62</f>
        <v>1000</v>
      </c>
      <c r="G61" s="78">
        <f t="shared" si="6"/>
        <v>0</v>
      </c>
    </row>
    <row r="62" spans="1:7" ht="30" customHeight="1">
      <c r="A62" s="23" t="s">
        <v>110</v>
      </c>
      <c r="B62" s="23" t="s">
        <v>301</v>
      </c>
      <c r="C62" s="23" t="s">
        <v>226</v>
      </c>
      <c r="D62" s="23" t="s">
        <v>111</v>
      </c>
      <c r="E62" s="80" t="s">
        <v>225</v>
      </c>
      <c r="F62" s="78">
        <f t="shared" si="6"/>
        <v>1000</v>
      </c>
      <c r="G62" s="78">
        <f t="shared" si="6"/>
        <v>0</v>
      </c>
    </row>
    <row r="63" spans="1:7" ht="43.5" customHeight="1">
      <c r="A63" s="23" t="s">
        <v>110</v>
      </c>
      <c r="B63" s="23" t="s">
        <v>301</v>
      </c>
      <c r="C63" s="23" t="s">
        <v>227</v>
      </c>
      <c r="D63" s="23" t="s">
        <v>111</v>
      </c>
      <c r="E63" s="80" t="s">
        <v>307</v>
      </c>
      <c r="F63" s="78">
        <f t="shared" si="6"/>
        <v>1000</v>
      </c>
      <c r="G63" s="78">
        <f t="shared" si="6"/>
        <v>0</v>
      </c>
    </row>
    <row r="64" spans="1:7" ht="33.75" customHeight="1">
      <c r="A64" s="234" t="s">
        <v>110</v>
      </c>
      <c r="B64" s="234" t="s">
        <v>301</v>
      </c>
      <c r="C64" s="234" t="s">
        <v>227</v>
      </c>
      <c r="D64" s="234" t="s">
        <v>212</v>
      </c>
      <c r="E64" s="83" t="s">
        <v>213</v>
      </c>
      <c r="F64" s="82">
        <v>1000</v>
      </c>
      <c r="G64" s="82">
        <v>0</v>
      </c>
    </row>
    <row r="65" spans="1:7" ht="45" customHeight="1">
      <c r="A65" s="23" t="s">
        <v>110</v>
      </c>
      <c r="B65" s="23" t="s">
        <v>301</v>
      </c>
      <c r="C65" s="23" t="s">
        <v>391</v>
      </c>
      <c r="D65" s="23" t="s">
        <v>111</v>
      </c>
      <c r="E65" s="220" t="s">
        <v>389</v>
      </c>
      <c r="F65" s="78">
        <f aca="true" t="shared" si="7" ref="F65:G67">F66</f>
        <v>0</v>
      </c>
      <c r="G65" s="78">
        <f t="shared" si="7"/>
        <v>0</v>
      </c>
    </row>
    <row r="66" spans="1:7" ht="30" customHeight="1">
      <c r="A66" s="23" t="s">
        <v>110</v>
      </c>
      <c r="B66" s="23" t="s">
        <v>301</v>
      </c>
      <c r="C66" s="23" t="s">
        <v>390</v>
      </c>
      <c r="D66" s="23" t="s">
        <v>111</v>
      </c>
      <c r="E66" s="80" t="s">
        <v>225</v>
      </c>
      <c r="F66" s="78">
        <f t="shared" si="7"/>
        <v>0</v>
      </c>
      <c r="G66" s="78">
        <f t="shared" si="7"/>
        <v>0</v>
      </c>
    </row>
    <row r="67" spans="1:7" ht="43.5" customHeight="1">
      <c r="A67" s="23" t="s">
        <v>110</v>
      </c>
      <c r="B67" s="23" t="s">
        <v>301</v>
      </c>
      <c r="C67" s="23" t="s">
        <v>390</v>
      </c>
      <c r="D67" s="23" t="s">
        <v>111</v>
      </c>
      <c r="E67" s="80" t="s">
        <v>307</v>
      </c>
      <c r="F67" s="78">
        <f t="shared" si="7"/>
        <v>0</v>
      </c>
      <c r="G67" s="78">
        <f t="shared" si="7"/>
        <v>0</v>
      </c>
    </row>
    <row r="68" spans="1:7" ht="33.75" customHeight="1">
      <c r="A68" s="234" t="s">
        <v>110</v>
      </c>
      <c r="B68" s="234" t="s">
        <v>301</v>
      </c>
      <c r="C68" s="234" t="s">
        <v>390</v>
      </c>
      <c r="D68" s="234" t="s">
        <v>212</v>
      </c>
      <c r="E68" s="83" t="s">
        <v>213</v>
      </c>
      <c r="F68" s="82">
        <v>0</v>
      </c>
      <c r="G68" s="82">
        <v>0</v>
      </c>
    </row>
    <row r="69" spans="1:7" ht="46.5" customHeight="1">
      <c r="A69" s="23" t="s">
        <v>110</v>
      </c>
      <c r="B69" s="23" t="s">
        <v>301</v>
      </c>
      <c r="C69" s="23" t="s">
        <v>342</v>
      </c>
      <c r="D69" s="23" t="s">
        <v>111</v>
      </c>
      <c r="E69" s="220" t="s">
        <v>343</v>
      </c>
      <c r="F69" s="78">
        <f aca="true" t="shared" si="8" ref="F69:G71">F70</f>
        <v>0</v>
      </c>
      <c r="G69" s="78">
        <f t="shared" si="8"/>
        <v>0</v>
      </c>
    </row>
    <row r="70" spans="1:7" ht="30" customHeight="1">
      <c r="A70" s="23" t="s">
        <v>110</v>
      </c>
      <c r="B70" s="23" t="s">
        <v>301</v>
      </c>
      <c r="C70" s="23" t="s">
        <v>342</v>
      </c>
      <c r="D70" s="23" t="s">
        <v>111</v>
      </c>
      <c r="E70" s="80" t="s">
        <v>351</v>
      </c>
      <c r="F70" s="78">
        <f t="shared" si="8"/>
        <v>0</v>
      </c>
      <c r="G70" s="78">
        <f t="shared" si="8"/>
        <v>0</v>
      </c>
    </row>
    <row r="71" spans="1:7" ht="33" customHeight="1">
      <c r="A71" s="23" t="s">
        <v>110</v>
      </c>
      <c r="B71" s="23" t="s">
        <v>301</v>
      </c>
      <c r="C71" s="23" t="s">
        <v>344</v>
      </c>
      <c r="D71" s="23" t="s">
        <v>111</v>
      </c>
      <c r="E71" s="80" t="s">
        <v>352</v>
      </c>
      <c r="F71" s="78">
        <f t="shared" si="8"/>
        <v>0</v>
      </c>
      <c r="G71" s="78">
        <f t="shared" si="8"/>
        <v>0</v>
      </c>
    </row>
    <row r="72" spans="1:7" ht="33.75" customHeight="1">
      <c r="A72" s="234" t="s">
        <v>110</v>
      </c>
      <c r="B72" s="234" t="s">
        <v>301</v>
      </c>
      <c r="C72" s="234" t="s">
        <v>344</v>
      </c>
      <c r="D72" s="234" t="s">
        <v>212</v>
      </c>
      <c r="E72" s="83" t="s">
        <v>213</v>
      </c>
      <c r="F72" s="82">
        <v>0</v>
      </c>
      <c r="G72" s="82">
        <v>0</v>
      </c>
    </row>
    <row r="73" spans="1:7" ht="21.75" customHeight="1">
      <c r="A73" s="23" t="s">
        <v>112</v>
      </c>
      <c r="B73" s="23"/>
      <c r="C73" s="23"/>
      <c r="D73" s="23"/>
      <c r="E73" s="105" t="s">
        <v>97</v>
      </c>
      <c r="F73" s="78">
        <f>F74+F78</f>
        <v>426100</v>
      </c>
      <c r="G73" s="78">
        <f>G74+G78</f>
        <v>574600</v>
      </c>
    </row>
    <row r="74" spans="1:7" ht="16.5" customHeight="1">
      <c r="A74" s="87" t="s">
        <v>112</v>
      </c>
      <c r="B74" s="87" t="s">
        <v>115</v>
      </c>
      <c r="C74" s="23"/>
      <c r="D74" s="87"/>
      <c r="E74" s="84" t="s">
        <v>151</v>
      </c>
      <c r="F74" s="78">
        <f aca="true" t="shared" si="9" ref="F74:G76">F75</f>
        <v>426100</v>
      </c>
      <c r="G74" s="78">
        <f t="shared" si="9"/>
        <v>574600</v>
      </c>
    </row>
    <row r="75" spans="1:7" ht="62.25" customHeight="1">
      <c r="A75" s="87" t="s">
        <v>112</v>
      </c>
      <c r="B75" s="87" t="s">
        <v>115</v>
      </c>
      <c r="C75" s="171" t="s">
        <v>231</v>
      </c>
      <c r="D75" s="23" t="s">
        <v>111</v>
      </c>
      <c r="E75" s="84" t="s">
        <v>230</v>
      </c>
      <c r="F75" s="78">
        <f t="shared" si="9"/>
        <v>426100</v>
      </c>
      <c r="G75" s="78">
        <f t="shared" si="9"/>
        <v>574600</v>
      </c>
    </row>
    <row r="76" spans="1:7" ht="49.5" customHeight="1">
      <c r="A76" s="87" t="s">
        <v>112</v>
      </c>
      <c r="B76" s="87" t="s">
        <v>115</v>
      </c>
      <c r="C76" s="171" t="s">
        <v>233</v>
      </c>
      <c r="D76" s="23" t="s">
        <v>111</v>
      </c>
      <c r="E76" s="84" t="s">
        <v>232</v>
      </c>
      <c r="F76" s="78">
        <f t="shared" si="9"/>
        <v>426100</v>
      </c>
      <c r="G76" s="78">
        <f t="shared" si="9"/>
        <v>574600</v>
      </c>
    </row>
    <row r="77" spans="1:7" ht="33" customHeight="1">
      <c r="A77" s="89" t="s">
        <v>112</v>
      </c>
      <c r="B77" s="89" t="s">
        <v>115</v>
      </c>
      <c r="C77" s="172" t="s">
        <v>233</v>
      </c>
      <c r="D77" s="234" t="s">
        <v>212</v>
      </c>
      <c r="E77" s="83" t="s">
        <v>213</v>
      </c>
      <c r="F77" s="82">
        <v>426100</v>
      </c>
      <c r="G77" s="82">
        <v>574600</v>
      </c>
    </row>
    <row r="78" spans="1:7" ht="18" customHeight="1">
      <c r="A78" s="23" t="s">
        <v>112</v>
      </c>
      <c r="B78" s="23" t="s">
        <v>27</v>
      </c>
      <c r="C78" s="23"/>
      <c r="D78" s="23"/>
      <c r="E78" s="84" t="s">
        <v>98</v>
      </c>
      <c r="F78" s="78">
        <f>F79+F81</f>
        <v>0</v>
      </c>
      <c r="G78" s="78">
        <f>G79+G81</f>
        <v>0</v>
      </c>
    </row>
    <row r="79" spans="1:7" ht="50.25" customHeight="1">
      <c r="A79" s="23" t="s">
        <v>112</v>
      </c>
      <c r="B79" s="23" t="s">
        <v>27</v>
      </c>
      <c r="C79" s="23" t="s">
        <v>292</v>
      </c>
      <c r="D79" s="23" t="s">
        <v>111</v>
      </c>
      <c r="E79" s="84" t="s">
        <v>293</v>
      </c>
      <c r="F79" s="78">
        <f>F80</f>
        <v>0</v>
      </c>
      <c r="G79" s="78">
        <f>G80</f>
        <v>0</v>
      </c>
    </row>
    <row r="80" spans="1:7" ht="33.75" customHeight="1">
      <c r="A80" s="234" t="s">
        <v>112</v>
      </c>
      <c r="B80" s="234" t="s">
        <v>27</v>
      </c>
      <c r="C80" s="234" t="s">
        <v>292</v>
      </c>
      <c r="D80" s="234" t="s">
        <v>212</v>
      </c>
      <c r="E80" s="83" t="s">
        <v>213</v>
      </c>
      <c r="F80" s="82">
        <v>0</v>
      </c>
      <c r="G80" s="82">
        <v>0</v>
      </c>
    </row>
    <row r="81" spans="1:7" ht="63.75" customHeight="1">
      <c r="A81" s="23" t="s">
        <v>112</v>
      </c>
      <c r="B81" s="23" t="s">
        <v>27</v>
      </c>
      <c r="C81" s="23" t="s">
        <v>396</v>
      </c>
      <c r="D81" s="23" t="s">
        <v>111</v>
      </c>
      <c r="E81" s="218" t="s">
        <v>392</v>
      </c>
      <c r="F81" s="78">
        <f aca="true" t="shared" si="10" ref="F81:G83">F82</f>
        <v>0</v>
      </c>
      <c r="G81" s="78">
        <f t="shared" si="10"/>
        <v>0</v>
      </c>
    </row>
    <row r="82" spans="1:7" ht="44.25" customHeight="1">
      <c r="A82" s="23" t="s">
        <v>112</v>
      </c>
      <c r="B82" s="23" t="s">
        <v>27</v>
      </c>
      <c r="C82" s="23" t="s">
        <v>395</v>
      </c>
      <c r="D82" s="23" t="s">
        <v>111</v>
      </c>
      <c r="E82" s="86" t="s">
        <v>393</v>
      </c>
      <c r="F82" s="78">
        <f t="shared" si="10"/>
        <v>0</v>
      </c>
      <c r="G82" s="78">
        <f t="shared" si="10"/>
        <v>0</v>
      </c>
    </row>
    <row r="83" spans="1:7" ht="42" customHeight="1">
      <c r="A83" s="234" t="s">
        <v>112</v>
      </c>
      <c r="B83" s="234" t="s">
        <v>27</v>
      </c>
      <c r="C83" s="23" t="s">
        <v>395</v>
      </c>
      <c r="D83" s="23" t="s">
        <v>111</v>
      </c>
      <c r="E83" s="80" t="s">
        <v>394</v>
      </c>
      <c r="F83" s="78">
        <f t="shared" si="10"/>
        <v>0</v>
      </c>
      <c r="G83" s="78">
        <f t="shared" si="10"/>
        <v>0</v>
      </c>
    </row>
    <row r="84" spans="1:7" ht="34.5" customHeight="1">
      <c r="A84" s="234" t="s">
        <v>112</v>
      </c>
      <c r="B84" s="234" t="s">
        <v>27</v>
      </c>
      <c r="C84" s="234" t="s">
        <v>395</v>
      </c>
      <c r="D84" s="234" t="s">
        <v>212</v>
      </c>
      <c r="E84" s="83" t="s">
        <v>213</v>
      </c>
      <c r="F84" s="82">
        <v>0</v>
      </c>
      <c r="G84" s="82">
        <v>0</v>
      </c>
    </row>
    <row r="85" spans="1:7" ht="23.25" customHeight="1">
      <c r="A85" s="23" t="s">
        <v>113</v>
      </c>
      <c r="B85" s="23"/>
      <c r="C85" s="23"/>
      <c r="D85" s="23"/>
      <c r="E85" s="105" t="s">
        <v>18</v>
      </c>
      <c r="F85" s="78">
        <f>F92+F86+F102</f>
        <v>348400</v>
      </c>
      <c r="G85" s="78">
        <f>G92+G86+G102</f>
        <v>348400</v>
      </c>
    </row>
    <row r="86" spans="1:7" ht="23.25" customHeight="1">
      <c r="A86" s="23" t="s">
        <v>113</v>
      </c>
      <c r="B86" s="23" t="s">
        <v>108</v>
      </c>
      <c r="C86" s="23"/>
      <c r="D86" s="23"/>
      <c r="E86" s="105" t="s">
        <v>294</v>
      </c>
      <c r="F86" s="78">
        <f aca="true" t="shared" si="11" ref="F86:G90">F87</f>
        <v>0</v>
      </c>
      <c r="G86" s="78">
        <f t="shared" si="11"/>
        <v>0</v>
      </c>
    </row>
    <row r="87" spans="1:7" ht="46.5" customHeight="1">
      <c r="A87" s="23" t="s">
        <v>113</v>
      </c>
      <c r="B87" s="23" t="s">
        <v>108</v>
      </c>
      <c r="C87" s="23" t="s">
        <v>130</v>
      </c>
      <c r="D87" s="23" t="s">
        <v>111</v>
      </c>
      <c r="E87" s="80" t="s">
        <v>218</v>
      </c>
      <c r="F87" s="78">
        <f t="shared" si="11"/>
        <v>0</v>
      </c>
      <c r="G87" s="78">
        <f t="shared" si="11"/>
        <v>0</v>
      </c>
    </row>
    <row r="88" spans="1:7" ht="33" customHeight="1">
      <c r="A88" s="23" t="s">
        <v>113</v>
      </c>
      <c r="B88" s="23" t="s">
        <v>108</v>
      </c>
      <c r="C88" s="23" t="s">
        <v>141</v>
      </c>
      <c r="D88" s="23" t="s">
        <v>111</v>
      </c>
      <c r="E88" s="84" t="s">
        <v>295</v>
      </c>
      <c r="F88" s="78">
        <f t="shared" si="11"/>
        <v>0</v>
      </c>
      <c r="G88" s="78">
        <f t="shared" si="11"/>
        <v>0</v>
      </c>
    </row>
    <row r="89" spans="1:7" ht="18.75" customHeight="1">
      <c r="A89" s="23" t="s">
        <v>113</v>
      </c>
      <c r="B89" s="23" t="s">
        <v>108</v>
      </c>
      <c r="C89" s="23" t="s">
        <v>296</v>
      </c>
      <c r="D89" s="23" t="s">
        <v>111</v>
      </c>
      <c r="E89" s="84" t="s">
        <v>294</v>
      </c>
      <c r="F89" s="78">
        <f t="shared" si="11"/>
        <v>0</v>
      </c>
      <c r="G89" s="78">
        <f t="shared" si="11"/>
        <v>0</v>
      </c>
    </row>
    <row r="90" spans="1:7" ht="23.25" customHeight="1">
      <c r="A90" s="23" t="s">
        <v>113</v>
      </c>
      <c r="B90" s="23" t="s">
        <v>108</v>
      </c>
      <c r="C90" s="23" t="s">
        <v>298</v>
      </c>
      <c r="D90" s="23" t="s">
        <v>111</v>
      </c>
      <c r="E90" s="84" t="s">
        <v>297</v>
      </c>
      <c r="F90" s="78">
        <f t="shared" si="11"/>
        <v>0</v>
      </c>
      <c r="G90" s="78">
        <f t="shared" si="11"/>
        <v>0</v>
      </c>
    </row>
    <row r="91" spans="1:7" ht="30.75" customHeight="1">
      <c r="A91" s="234" t="s">
        <v>113</v>
      </c>
      <c r="B91" s="234" t="s">
        <v>108</v>
      </c>
      <c r="C91" s="234" t="s">
        <v>298</v>
      </c>
      <c r="D91" s="234" t="s">
        <v>212</v>
      </c>
      <c r="E91" s="83" t="s">
        <v>213</v>
      </c>
      <c r="F91" s="82">
        <v>0</v>
      </c>
      <c r="G91" s="82">
        <v>0</v>
      </c>
    </row>
    <row r="92" spans="1:7" s="11" customFormat="1" ht="19.5" customHeight="1">
      <c r="A92" s="23" t="s">
        <v>113</v>
      </c>
      <c r="B92" s="23" t="s">
        <v>110</v>
      </c>
      <c r="C92" s="23"/>
      <c r="D92" s="23"/>
      <c r="E92" s="105" t="s">
        <v>19</v>
      </c>
      <c r="F92" s="78">
        <f aca="true" t="shared" si="12" ref="F92:G94">F93</f>
        <v>347400</v>
      </c>
      <c r="G92" s="78">
        <f t="shared" si="12"/>
        <v>347400</v>
      </c>
    </row>
    <row r="93" spans="1:7" s="3" customFormat="1" ht="45" customHeight="1">
      <c r="A93" s="23" t="s">
        <v>113</v>
      </c>
      <c r="B93" s="23" t="s">
        <v>110</v>
      </c>
      <c r="C93" s="23" t="s">
        <v>130</v>
      </c>
      <c r="D93" s="23" t="s">
        <v>111</v>
      </c>
      <c r="E93" s="80" t="s">
        <v>218</v>
      </c>
      <c r="F93" s="97">
        <f t="shared" si="12"/>
        <v>347400</v>
      </c>
      <c r="G93" s="97">
        <f t="shared" si="12"/>
        <v>347400</v>
      </c>
    </row>
    <row r="94" spans="1:7" s="3" customFormat="1" ht="21" customHeight="1">
      <c r="A94" s="23" t="s">
        <v>113</v>
      </c>
      <c r="B94" s="23" t="s">
        <v>110</v>
      </c>
      <c r="C94" s="23" t="s">
        <v>141</v>
      </c>
      <c r="D94" s="23" t="s">
        <v>111</v>
      </c>
      <c r="E94" s="88" t="s">
        <v>99</v>
      </c>
      <c r="F94" s="97">
        <f t="shared" si="12"/>
        <v>347400</v>
      </c>
      <c r="G94" s="97">
        <f t="shared" si="12"/>
        <v>347400</v>
      </c>
    </row>
    <row r="95" spans="1:7" ht="21" customHeight="1">
      <c r="A95" s="23" t="s">
        <v>113</v>
      </c>
      <c r="B95" s="23" t="s">
        <v>110</v>
      </c>
      <c r="C95" s="23" t="s">
        <v>149</v>
      </c>
      <c r="D95" s="23" t="s">
        <v>111</v>
      </c>
      <c r="E95" s="84" t="s">
        <v>19</v>
      </c>
      <c r="F95" s="78">
        <f>F96+F98+F100</f>
        <v>347400</v>
      </c>
      <c r="G95" s="78">
        <f>G96+G98+G100</f>
        <v>347400</v>
      </c>
    </row>
    <row r="96" spans="1:7" ht="19.5" customHeight="1">
      <c r="A96" s="23" t="s">
        <v>113</v>
      </c>
      <c r="B96" s="23" t="s">
        <v>110</v>
      </c>
      <c r="C96" s="23" t="s">
        <v>148</v>
      </c>
      <c r="D96" s="23" t="s">
        <v>111</v>
      </c>
      <c r="E96" s="84" t="s">
        <v>20</v>
      </c>
      <c r="F96" s="78">
        <v>182700</v>
      </c>
      <c r="G96" s="78">
        <v>182700</v>
      </c>
    </row>
    <row r="97" spans="1:7" ht="33.75" customHeight="1">
      <c r="A97" s="234" t="s">
        <v>113</v>
      </c>
      <c r="B97" s="234" t="s">
        <v>110</v>
      </c>
      <c r="C97" s="234" t="s">
        <v>148</v>
      </c>
      <c r="D97" s="234" t="s">
        <v>212</v>
      </c>
      <c r="E97" s="83" t="s">
        <v>213</v>
      </c>
      <c r="F97" s="82">
        <v>182702</v>
      </c>
      <c r="G97" s="82">
        <v>182702</v>
      </c>
    </row>
    <row r="98" spans="1:7" ht="19.5" customHeight="1">
      <c r="A98" s="23" t="s">
        <v>113</v>
      </c>
      <c r="B98" s="23" t="s">
        <v>110</v>
      </c>
      <c r="C98" s="23" t="s">
        <v>147</v>
      </c>
      <c r="D98" s="23" t="s">
        <v>111</v>
      </c>
      <c r="E98" s="84" t="s">
        <v>100</v>
      </c>
      <c r="F98" s="78">
        <f>F99</f>
        <v>28200</v>
      </c>
      <c r="G98" s="78">
        <f>G99</f>
        <v>28200</v>
      </c>
    </row>
    <row r="99" spans="1:7" ht="33" customHeight="1">
      <c r="A99" s="234" t="s">
        <v>113</v>
      </c>
      <c r="B99" s="234" t="s">
        <v>110</v>
      </c>
      <c r="C99" s="234" t="s">
        <v>147</v>
      </c>
      <c r="D99" s="234" t="s">
        <v>212</v>
      </c>
      <c r="E99" s="83" t="s">
        <v>213</v>
      </c>
      <c r="F99" s="82">
        <v>28200</v>
      </c>
      <c r="G99" s="82">
        <v>28200</v>
      </c>
    </row>
    <row r="100" spans="1:7" ht="33.75" customHeight="1">
      <c r="A100" s="23" t="s">
        <v>113</v>
      </c>
      <c r="B100" s="23" t="s">
        <v>110</v>
      </c>
      <c r="C100" s="23" t="s">
        <v>146</v>
      </c>
      <c r="D100" s="23" t="s">
        <v>111</v>
      </c>
      <c r="E100" s="84" t="s">
        <v>101</v>
      </c>
      <c r="F100" s="78">
        <f>F101</f>
        <v>136500</v>
      </c>
      <c r="G100" s="78">
        <f>G101</f>
        <v>136500</v>
      </c>
    </row>
    <row r="101" spans="1:7" ht="31.5" customHeight="1">
      <c r="A101" s="234" t="s">
        <v>113</v>
      </c>
      <c r="B101" s="234" t="s">
        <v>110</v>
      </c>
      <c r="C101" s="234" t="s">
        <v>146</v>
      </c>
      <c r="D101" s="234" t="s">
        <v>212</v>
      </c>
      <c r="E101" s="83" t="s">
        <v>213</v>
      </c>
      <c r="F101" s="82">
        <v>136500</v>
      </c>
      <c r="G101" s="82">
        <v>136500</v>
      </c>
    </row>
    <row r="102" spans="1:7" ht="31.5" customHeight="1">
      <c r="A102" s="23" t="s">
        <v>113</v>
      </c>
      <c r="B102" s="23" t="s">
        <v>113</v>
      </c>
      <c r="C102" s="23"/>
      <c r="D102" s="23"/>
      <c r="E102" s="84" t="s">
        <v>330</v>
      </c>
      <c r="F102" s="78">
        <f aca="true" t="shared" si="13" ref="F102:G105">F103</f>
        <v>1000</v>
      </c>
      <c r="G102" s="78">
        <f t="shared" si="13"/>
        <v>1000</v>
      </c>
    </row>
    <row r="103" spans="1:7" ht="45.75" customHeight="1">
      <c r="A103" s="23" t="s">
        <v>113</v>
      </c>
      <c r="B103" s="23" t="s">
        <v>113</v>
      </c>
      <c r="C103" s="23" t="s">
        <v>140</v>
      </c>
      <c r="D103" s="23" t="s">
        <v>111</v>
      </c>
      <c r="E103" s="222" t="s">
        <v>397</v>
      </c>
      <c r="F103" s="78">
        <f t="shared" si="13"/>
        <v>1000</v>
      </c>
      <c r="G103" s="78">
        <f t="shared" si="13"/>
        <v>1000</v>
      </c>
    </row>
    <row r="104" spans="1:7" ht="31.5" customHeight="1">
      <c r="A104" s="23" t="s">
        <v>137</v>
      </c>
      <c r="B104" s="23" t="s">
        <v>27</v>
      </c>
      <c r="C104" s="23" t="s">
        <v>138</v>
      </c>
      <c r="D104" s="23" t="s">
        <v>111</v>
      </c>
      <c r="E104" s="86" t="s">
        <v>139</v>
      </c>
      <c r="F104" s="78">
        <f t="shared" si="13"/>
        <v>1000</v>
      </c>
      <c r="G104" s="78">
        <f t="shared" si="13"/>
        <v>1000</v>
      </c>
    </row>
    <row r="105" spans="1:7" ht="35.25" customHeight="1">
      <c r="A105" s="23" t="s">
        <v>113</v>
      </c>
      <c r="B105" s="23" t="s">
        <v>113</v>
      </c>
      <c r="C105" s="23" t="s">
        <v>332</v>
      </c>
      <c r="D105" s="23" t="s">
        <v>111</v>
      </c>
      <c r="E105" s="84" t="s">
        <v>122</v>
      </c>
      <c r="F105" s="78">
        <f t="shared" si="13"/>
        <v>1000</v>
      </c>
      <c r="G105" s="78">
        <f t="shared" si="13"/>
        <v>1000</v>
      </c>
    </row>
    <row r="106" spans="1:7" ht="36" customHeight="1">
      <c r="A106" s="234" t="s">
        <v>113</v>
      </c>
      <c r="B106" s="234" t="s">
        <v>113</v>
      </c>
      <c r="C106" s="234" t="s">
        <v>332</v>
      </c>
      <c r="D106" s="234" t="s">
        <v>212</v>
      </c>
      <c r="E106" s="83" t="s">
        <v>213</v>
      </c>
      <c r="F106" s="82">
        <v>1000</v>
      </c>
      <c r="G106" s="82">
        <v>1000</v>
      </c>
    </row>
    <row r="107" spans="1:7" ht="18" customHeight="1">
      <c r="A107" s="234" t="s">
        <v>398</v>
      </c>
      <c r="B107" s="234"/>
      <c r="C107" s="234"/>
      <c r="D107" s="234"/>
      <c r="E107" s="105" t="s">
        <v>399</v>
      </c>
      <c r="F107" s="78">
        <f aca="true" t="shared" si="14" ref="F107:G111">F108</f>
        <v>0</v>
      </c>
      <c r="G107" s="78">
        <f t="shared" si="14"/>
        <v>0</v>
      </c>
    </row>
    <row r="108" spans="1:7" ht="18" customHeight="1">
      <c r="A108" s="234" t="s">
        <v>398</v>
      </c>
      <c r="B108" s="234" t="s">
        <v>113</v>
      </c>
      <c r="C108" s="234"/>
      <c r="D108" s="234"/>
      <c r="E108" s="105" t="s">
        <v>400</v>
      </c>
      <c r="F108" s="78">
        <f t="shared" si="14"/>
        <v>0</v>
      </c>
      <c r="G108" s="78">
        <f t="shared" si="14"/>
        <v>0</v>
      </c>
    </row>
    <row r="109" spans="1:7" ht="44.25" customHeight="1">
      <c r="A109" s="23" t="s">
        <v>398</v>
      </c>
      <c r="B109" s="23" t="s">
        <v>113</v>
      </c>
      <c r="C109" s="23" t="s">
        <v>404</v>
      </c>
      <c r="D109" s="23" t="s">
        <v>111</v>
      </c>
      <c r="E109" s="222" t="s">
        <v>494</v>
      </c>
      <c r="F109" s="78">
        <f t="shared" si="14"/>
        <v>0</v>
      </c>
      <c r="G109" s="78">
        <f t="shared" si="14"/>
        <v>0</v>
      </c>
    </row>
    <row r="110" spans="1:7" ht="31.5" customHeight="1">
      <c r="A110" s="23" t="s">
        <v>398</v>
      </c>
      <c r="B110" s="23" t="s">
        <v>113</v>
      </c>
      <c r="C110" s="23" t="s">
        <v>403</v>
      </c>
      <c r="D110" s="23" t="s">
        <v>111</v>
      </c>
      <c r="E110" s="86" t="s">
        <v>401</v>
      </c>
      <c r="F110" s="78">
        <f t="shared" si="14"/>
        <v>0</v>
      </c>
      <c r="G110" s="78">
        <f t="shared" si="14"/>
        <v>0</v>
      </c>
    </row>
    <row r="111" spans="1:7" ht="35.25" customHeight="1">
      <c r="A111" s="23" t="s">
        <v>398</v>
      </c>
      <c r="B111" s="23" t="s">
        <v>113</v>
      </c>
      <c r="C111" s="23" t="s">
        <v>439</v>
      </c>
      <c r="D111" s="23" t="s">
        <v>111</v>
      </c>
      <c r="E111" s="84" t="s">
        <v>402</v>
      </c>
      <c r="F111" s="78">
        <f t="shared" si="14"/>
        <v>0</v>
      </c>
      <c r="G111" s="78">
        <f t="shared" si="14"/>
        <v>0</v>
      </c>
    </row>
    <row r="112" spans="1:7" ht="36" customHeight="1">
      <c r="A112" s="234" t="s">
        <v>398</v>
      </c>
      <c r="B112" s="234" t="s">
        <v>113</v>
      </c>
      <c r="C112" s="234" t="s">
        <v>439</v>
      </c>
      <c r="D112" s="234" t="s">
        <v>212</v>
      </c>
      <c r="E112" s="83" t="s">
        <v>213</v>
      </c>
      <c r="F112" s="82">
        <v>0</v>
      </c>
      <c r="G112" s="82">
        <v>0</v>
      </c>
    </row>
    <row r="113" spans="1:7" ht="21" customHeight="1">
      <c r="A113" s="23" t="s">
        <v>114</v>
      </c>
      <c r="B113" s="23"/>
      <c r="C113" s="23"/>
      <c r="D113" s="23"/>
      <c r="E113" s="105" t="s">
        <v>102</v>
      </c>
      <c r="F113" s="78">
        <f>F114+F124</f>
        <v>2787184.45</v>
      </c>
      <c r="G113" s="78">
        <f>G114+G124</f>
        <v>2859544.45</v>
      </c>
    </row>
    <row r="114" spans="1:7" ht="16.5" customHeight="1">
      <c r="A114" s="23" t="s">
        <v>114</v>
      </c>
      <c r="B114" s="23" t="s">
        <v>108</v>
      </c>
      <c r="C114" s="23"/>
      <c r="D114" s="23"/>
      <c r="E114" s="80" t="s">
        <v>103</v>
      </c>
      <c r="F114" s="78">
        <f>F115</f>
        <v>1711714.45</v>
      </c>
      <c r="G114" s="78">
        <f>G115</f>
        <v>1687744.45</v>
      </c>
    </row>
    <row r="115" spans="1:7" ht="44.25" customHeight="1">
      <c r="A115" s="23" t="s">
        <v>114</v>
      </c>
      <c r="B115" s="23" t="s">
        <v>108</v>
      </c>
      <c r="C115" s="23" t="s">
        <v>130</v>
      </c>
      <c r="D115" s="23" t="s">
        <v>111</v>
      </c>
      <c r="E115" s="80" t="s">
        <v>218</v>
      </c>
      <c r="F115" s="78">
        <f>F116</f>
        <v>1711714.45</v>
      </c>
      <c r="G115" s="78">
        <f>G116</f>
        <v>1687744.45</v>
      </c>
    </row>
    <row r="116" spans="1:7" ht="59.25" customHeight="1">
      <c r="A116" s="23" t="s">
        <v>114</v>
      </c>
      <c r="B116" s="23" t="s">
        <v>108</v>
      </c>
      <c r="C116" s="23" t="s">
        <v>129</v>
      </c>
      <c r="D116" s="23" t="s">
        <v>111</v>
      </c>
      <c r="E116" s="80" t="s">
        <v>222</v>
      </c>
      <c r="F116" s="78">
        <f>F119+F117</f>
        <v>1711714.45</v>
      </c>
      <c r="G116" s="78">
        <f>G119+G117</f>
        <v>1687744.45</v>
      </c>
    </row>
    <row r="117" spans="1:7" s="11" customFormat="1" ht="32.25" customHeight="1">
      <c r="A117" s="23" t="s">
        <v>114</v>
      </c>
      <c r="B117" s="23" t="s">
        <v>108</v>
      </c>
      <c r="C117" s="23" t="s">
        <v>407</v>
      </c>
      <c r="D117" s="23" t="s">
        <v>111</v>
      </c>
      <c r="E117" s="80" t="s">
        <v>408</v>
      </c>
      <c r="F117" s="97">
        <f>F118</f>
        <v>20244.45</v>
      </c>
      <c r="G117" s="97">
        <f>G118</f>
        <v>20244.45</v>
      </c>
    </row>
    <row r="118" spans="1:7" s="11" customFormat="1" ht="30" customHeight="1">
      <c r="A118" s="234" t="s">
        <v>114</v>
      </c>
      <c r="B118" s="234" t="s">
        <v>108</v>
      </c>
      <c r="C118" s="234" t="s">
        <v>407</v>
      </c>
      <c r="D118" s="234" t="s">
        <v>212</v>
      </c>
      <c r="E118" s="83" t="s">
        <v>213</v>
      </c>
      <c r="F118" s="98">
        <v>20244.45</v>
      </c>
      <c r="G118" s="98">
        <v>20244.45</v>
      </c>
    </row>
    <row r="119" spans="1:7" ht="33" customHeight="1">
      <c r="A119" s="23" t="s">
        <v>114</v>
      </c>
      <c r="B119" s="23" t="s">
        <v>108</v>
      </c>
      <c r="C119" s="23" t="s">
        <v>131</v>
      </c>
      <c r="D119" s="23" t="s">
        <v>111</v>
      </c>
      <c r="E119" s="84" t="s">
        <v>21</v>
      </c>
      <c r="F119" s="78">
        <f>F120+F121+F122+F123</f>
        <v>1691470</v>
      </c>
      <c r="G119" s="78">
        <f>G120+G121+G122+G123</f>
        <v>1667500</v>
      </c>
    </row>
    <row r="120" spans="1:7" ht="21" customHeight="1">
      <c r="A120" s="234" t="s">
        <v>114</v>
      </c>
      <c r="B120" s="234" t="s">
        <v>108</v>
      </c>
      <c r="C120" s="234" t="s">
        <v>131</v>
      </c>
      <c r="D120" s="234" t="s">
        <v>234</v>
      </c>
      <c r="E120" s="83" t="s">
        <v>235</v>
      </c>
      <c r="F120" s="82">
        <v>818470</v>
      </c>
      <c r="G120" s="82">
        <v>871200</v>
      </c>
    </row>
    <row r="121" spans="1:7" s="13" customFormat="1" ht="33.75" customHeight="1">
      <c r="A121" s="234" t="s">
        <v>114</v>
      </c>
      <c r="B121" s="234" t="s">
        <v>108</v>
      </c>
      <c r="C121" s="234" t="s">
        <v>131</v>
      </c>
      <c r="D121" s="234" t="s">
        <v>212</v>
      </c>
      <c r="E121" s="83" t="s">
        <v>213</v>
      </c>
      <c r="F121" s="82">
        <v>847500</v>
      </c>
      <c r="G121" s="82">
        <v>770800</v>
      </c>
    </row>
    <row r="122" spans="1:7" s="13" customFormat="1" ht="22.5" customHeight="1">
      <c r="A122" s="234" t="s">
        <v>114</v>
      </c>
      <c r="B122" s="234" t="s">
        <v>108</v>
      </c>
      <c r="C122" s="234" t="s">
        <v>131</v>
      </c>
      <c r="D122" s="234" t="s">
        <v>215</v>
      </c>
      <c r="E122" s="83" t="s">
        <v>216</v>
      </c>
      <c r="F122" s="82">
        <v>2000</v>
      </c>
      <c r="G122" s="82">
        <v>2000</v>
      </c>
    </row>
    <row r="123" spans="1:7" s="13" customFormat="1" ht="18" customHeight="1">
      <c r="A123" s="234" t="s">
        <v>114</v>
      </c>
      <c r="B123" s="234" t="s">
        <v>108</v>
      </c>
      <c r="C123" s="234" t="s">
        <v>131</v>
      </c>
      <c r="D123" s="234" t="s">
        <v>214</v>
      </c>
      <c r="E123" s="83" t="s">
        <v>217</v>
      </c>
      <c r="F123" s="82">
        <v>23500</v>
      </c>
      <c r="G123" s="82">
        <v>23500</v>
      </c>
    </row>
    <row r="124" spans="1:7" ht="20.25" customHeight="1">
      <c r="A124" s="23" t="s">
        <v>114</v>
      </c>
      <c r="B124" s="23" t="s">
        <v>112</v>
      </c>
      <c r="C124" s="23"/>
      <c r="D124" s="23"/>
      <c r="E124" s="84" t="s">
        <v>104</v>
      </c>
      <c r="F124" s="78">
        <f aca="true" t="shared" si="15" ref="F124:G126">F125</f>
        <v>1075470</v>
      </c>
      <c r="G124" s="78">
        <f t="shared" si="15"/>
        <v>1171800</v>
      </c>
    </row>
    <row r="125" spans="1:7" ht="45" customHeight="1">
      <c r="A125" s="23" t="s">
        <v>114</v>
      </c>
      <c r="B125" s="23" t="s">
        <v>112</v>
      </c>
      <c r="C125" s="23" t="s">
        <v>130</v>
      </c>
      <c r="D125" s="23" t="s">
        <v>111</v>
      </c>
      <c r="E125" s="190" t="s">
        <v>236</v>
      </c>
      <c r="F125" s="78">
        <f t="shared" si="15"/>
        <v>1075470</v>
      </c>
      <c r="G125" s="78">
        <f t="shared" si="15"/>
        <v>1171800</v>
      </c>
    </row>
    <row r="126" spans="1:7" ht="51" customHeight="1">
      <c r="A126" s="23" t="s">
        <v>114</v>
      </c>
      <c r="B126" s="23" t="s">
        <v>112</v>
      </c>
      <c r="C126" s="23" t="s">
        <v>129</v>
      </c>
      <c r="D126" s="23" t="s">
        <v>111</v>
      </c>
      <c r="E126" s="190" t="s">
        <v>237</v>
      </c>
      <c r="F126" s="78">
        <f t="shared" si="15"/>
        <v>1075470</v>
      </c>
      <c r="G126" s="78">
        <f t="shared" si="15"/>
        <v>1171800</v>
      </c>
    </row>
    <row r="127" spans="1:7" ht="80.25" customHeight="1">
      <c r="A127" s="23" t="s">
        <v>114</v>
      </c>
      <c r="B127" s="23" t="s">
        <v>112</v>
      </c>
      <c r="C127" s="23" t="s">
        <v>128</v>
      </c>
      <c r="D127" s="23" t="s">
        <v>111</v>
      </c>
      <c r="E127" s="190" t="s">
        <v>238</v>
      </c>
      <c r="F127" s="78">
        <f>F128+F129</f>
        <v>1075470</v>
      </c>
      <c r="G127" s="78">
        <f>G128+G129</f>
        <v>1171800</v>
      </c>
    </row>
    <row r="128" spans="1:7" ht="30.75" customHeight="1">
      <c r="A128" s="234" t="s">
        <v>114</v>
      </c>
      <c r="B128" s="234" t="s">
        <v>112</v>
      </c>
      <c r="C128" s="234" t="s">
        <v>128</v>
      </c>
      <c r="D128" s="234" t="s">
        <v>209</v>
      </c>
      <c r="E128" s="81" t="s">
        <v>223</v>
      </c>
      <c r="F128" s="82">
        <v>981870</v>
      </c>
      <c r="G128" s="82">
        <v>1078200</v>
      </c>
    </row>
    <row r="129" spans="1:7" s="13" customFormat="1" ht="32.25" customHeight="1">
      <c r="A129" s="234" t="s">
        <v>114</v>
      </c>
      <c r="B129" s="234" t="s">
        <v>112</v>
      </c>
      <c r="C129" s="234" t="s">
        <v>128</v>
      </c>
      <c r="D129" s="234" t="s">
        <v>212</v>
      </c>
      <c r="E129" s="83" t="s">
        <v>213</v>
      </c>
      <c r="F129" s="82">
        <v>93600</v>
      </c>
      <c r="G129" s="82">
        <v>93600</v>
      </c>
    </row>
    <row r="130" spans="1:7" ht="18" customHeight="1">
      <c r="A130" s="23">
        <v>10</v>
      </c>
      <c r="B130" s="23"/>
      <c r="C130" s="23"/>
      <c r="D130" s="23"/>
      <c r="E130" s="84" t="s">
        <v>22</v>
      </c>
      <c r="F130" s="78">
        <f>F131+F137</f>
        <v>373013</v>
      </c>
      <c r="G130" s="78">
        <f>G131+G137</f>
        <v>393523</v>
      </c>
    </row>
    <row r="131" spans="1:7" ht="16.5" customHeight="1">
      <c r="A131" s="23">
        <v>10</v>
      </c>
      <c r="B131" s="23" t="s">
        <v>108</v>
      </c>
      <c r="C131" s="23"/>
      <c r="D131" s="23"/>
      <c r="E131" s="84" t="s">
        <v>105</v>
      </c>
      <c r="F131" s="78">
        <f aca="true" t="shared" si="16" ref="F131:G135">F132</f>
        <v>293013</v>
      </c>
      <c r="G131" s="78">
        <f t="shared" si="16"/>
        <v>313523</v>
      </c>
    </row>
    <row r="132" spans="1:7" ht="31.5" customHeight="1">
      <c r="A132" s="23">
        <v>10</v>
      </c>
      <c r="B132" s="23" t="s">
        <v>108</v>
      </c>
      <c r="C132" s="23" t="s">
        <v>123</v>
      </c>
      <c r="D132" s="23" t="s">
        <v>111</v>
      </c>
      <c r="E132" s="222" t="s">
        <v>409</v>
      </c>
      <c r="F132" s="78">
        <f t="shared" si="16"/>
        <v>293013</v>
      </c>
      <c r="G132" s="78">
        <f t="shared" si="16"/>
        <v>313523</v>
      </c>
    </row>
    <row r="133" spans="1:7" ht="31.5" customHeight="1">
      <c r="A133" s="23" t="s">
        <v>26</v>
      </c>
      <c r="B133" s="23" t="s">
        <v>108</v>
      </c>
      <c r="C133" s="23" t="s">
        <v>126</v>
      </c>
      <c r="D133" s="23" t="s">
        <v>111</v>
      </c>
      <c r="E133" s="86" t="s">
        <v>127</v>
      </c>
      <c r="F133" s="78">
        <f t="shared" si="16"/>
        <v>293013</v>
      </c>
      <c r="G133" s="78">
        <f t="shared" si="16"/>
        <v>313523</v>
      </c>
    </row>
    <row r="134" spans="1:7" ht="33" customHeight="1">
      <c r="A134" s="23" t="s">
        <v>26</v>
      </c>
      <c r="B134" s="23" t="s">
        <v>108</v>
      </c>
      <c r="C134" s="23" t="s">
        <v>124</v>
      </c>
      <c r="D134" s="23" t="s">
        <v>111</v>
      </c>
      <c r="E134" s="84" t="s">
        <v>106</v>
      </c>
      <c r="F134" s="78">
        <f t="shared" si="16"/>
        <v>293013</v>
      </c>
      <c r="G134" s="78">
        <f t="shared" si="16"/>
        <v>313523</v>
      </c>
    </row>
    <row r="135" spans="1:7" ht="48.75" customHeight="1">
      <c r="A135" s="23">
        <v>10</v>
      </c>
      <c r="B135" s="23" t="s">
        <v>108</v>
      </c>
      <c r="C135" s="23" t="s">
        <v>125</v>
      </c>
      <c r="D135" s="23" t="s">
        <v>111</v>
      </c>
      <c r="E135" s="84" t="s">
        <v>239</v>
      </c>
      <c r="F135" s="78">
        <f t="shared" si="16"/>
        <v>293013</v>
      </c>
      <c r="G135" s="78">
        <f t="shared" si="16"/>
        <v>313523</v>
      </c>
    </row>
    <row r="136" spans="1:7" ht="21" customHeight="1">
      <c r="A136" s="234">
        <v>10</v>
      </c>
      <c r="B136" s="234" t="s">
        <v>108</v>
      </c>
      <c r="C136" s="234" t="s">
        <v>125</v>
      </c>
      <c r="D136" s="234" t="s">
        <v>240</v>
      </c>
      <c r="E136" s="140" t="s">
        <v>107</v>
      </c>
      <c r="F136" s="82">
        <v>293013</v>
      </c>
      <c r="G136" s="82">
        <v>313523</v>
      </c>
    </row>
    <row r="137" spans="1:7" ht="16.5" customHeight="1">
      <c r="A137" s="23">
        <v>10</v>
      </c>
      <c r="B137" s="23" t="s">
        <v>110</v>
      </c>
      <c r="C137" s="23"/>
      <c r="D137" s="23"/>
      <c r="E137" s="84" t="s">
        <v>33</v>
      </c>
      <c r="F137" s="78">
        <f>F138+F143</f>
        <v>80000</v>
      </c>
      <c r="G137" s="78">
        <f>G138+G143</f>
        <v>80000</v>
      </c>
    </row>
    <row r="138" spans="1:7" ht="36.75" customHeight="1">
      <c r="A138" s="23">
        <v>10</v>
      </c>
      <c r="B138" s="23" t="s">
        <v>110</v>
      </c>
      <c r="C138" s="23" t="s">
        <v>123</v>
      </c>
      <c r="D138" s="23" t="s">
        <v>111</v>
      </c>
      <c r="E138" s="222" t="s">
        <v>409</v>
      </c>
      <c r="F138" s="78">
        <f aca="true" t="shared" si="17" ref="F138:G141">F139</f>
        <v>50000</v>
      </c>
      <c r="G138" s="78">
        <f t="shared" si="17"/>
        <v>50000</v>
      </c>
    </row>
    <row r="139" spans="1:7" ht="28.5" customHeight="1">
      <c r="A139" s="23" t="s">
        <v>26</v>
      </c>
      <c r="B139" s="23" t="s">
        <v>110</v>
      </c>
      <c r="C139" s="23" t="s">
        <v>241</v>
      </c>
      <c r="D139" s="23" t="s">
        <v>111</v>
      </c>
      <c r="E139" s="86" t="s">
        <v>127</v>
      </c>
      <c r="F139" s="78">
        <f t="shared" si="17"/>
        <v>50000</v>
      </c>
      <c r="G139" s="78">
        <f t="shared" si="17"/>
        <v>50000</v>
      </c>
    </row>
    <row r="140" spans="1:7" ht="33" customHeight="1">
      <c r="A140" s="23" t="s">
        <v>26</v>
      </c>
      <c r="B140" s="23" t="s">
        <v>110</v>
      </c>
      <c r="C140" s="23" t="s">
        <v>242</v>
      </c>
      <c r="D140" s="23" t="s">
        <v>111</v>
      </c>
      <c r="E140" s="84" t="s">
        <v>106</v>
      </c>
      <c r="F140" s="78">
        <f t="shared" si="17"/>
        <v>50000</v>
      </c>
      <c r="G140" s="78">
        <f t="shared" si="17"/>
        <v>50000</v>
      </c>
    </row>
    <row r="141" spans="1:7" ht="33" customHeight="1">
      <c r="A141" s="23">
        <v>10</v>
      </c>
      <c r="B141" s="23" t="s">
        <v>110</v>
      </c>
      <c r="C141" s="23" t="s">
        <v>243</v>
      </c>
      <c r="D141" s="23" t="s">
        <v>111</v>
      </c>
      <c r="E141" s="84" t="s">
        <v>23</v>
      </c>
      <c r="F141" s="78">
        <f t="shared" si="17"/>
        <v>50000</v>
      </c>
      <c r="G141" s="78">
        <f t="shared" si="17"/>
        <v>50000</v>
      </c>
    </row>
    <row r="142" spans="1:7" ht="19.5" customHeight="1">
      <c r="A142" s="234" t="s">
        <v>26</v>
      </c>
      <c r="B142" s="234" t="s">
        <v>110</v>
      </c>
      <c r="C142" s="234" t="s">
        <v>243</v>
      </c>
      <c r="D142" s="234" t="s">
        <v>240</v>
      </c>
      <c r="E142" s="140" t="s">
        <v>107</v>
      </c>
      <c r="F142" s="82">
        <v>50000</v>
      </c>
      <c r="G142" s="82">
        <v>50000</v>
      </c>
    </row>
    <row r="143" spans="1:7" ht="44.25" customHeight="1">
      <c r="A143" s="23">
        <v>10</v>
      </c>
      <c r="B143" s="23" t="s">
        <v>110</v>
      </c>
      <c r="C143" s="23" t="s">
        <v>130</v>
      </c>
      <c r="D143" s="23" t="s">
        <v>111</v>
      </c>
      <c r="E143" s="80" t="s">
        <v>218</v>
      </c>
      <c r="F143" s="98">
        <f aca="true" t="shared" si="18" ref="F143:G145">F144</f>
        <v>30000</v>
      </c>
      <c r="G143" s="98">
        <f t="shared" si="18"/>
        <v>30000</v>
      </c>
    </row>
    <row r="144" spans="1:7" ht="57" customHeight="1">
      <c r="A144" s="23">
        <v>10</v>
      </c>
      <c r="B144" s="23" t="s">
        <v>110</v>
      </c>
      <c r="C144" s="23" t="s">
        <v>129</v>
      </c>
      <c r="D144" s="23" t="s">
        <v>111</v>
      </c>
      <c r="E144" s="80" t="s">
        <v>230</v>
      </c>
      <c r="F144" s="98">
        <f t="shared" si="18"/>
        <v>30000</v>
      </c>
      <c r="G144" s="98">
        <f t="shared" si="18"/>
        <v>30000</v>
      </c>
    </row>
    <row r="145" spans="1:7" ht="72.75" customHeight="1">
      <c r="A145" s="23">
        <v>10</v>
      </c>
      <c r="B145" s="23" t="s">
        <v>110</v>
      </c>
      <c r="C145" s="23" t="s">
        <v>289</v>
      </c>
      <c r="D145" s="23" t="s">
        <v>111</v>
      </c>
      <c r="E145" s="139" t="s">
        <v>411</v>
      </c>
      <c r="F145" s="98">
        <f t="shared" si="18"/>
        <v>30000</v>
      </c>
      <c r="G145" s="98">
        <f t="shared" si="18"/>
        <v>30000</v>
      </c>
    </row>
    <row r="146" spans="1:7" ht="32.25" customHeight="1">
      <c r="A146" s="234">
        <v>10</v>
      </c>
      <c r="B146" s="234" t="s">
        <v>110</v>
      </c>
      <c r="C146" s="234" t="s">
        <v>289</v>
      </c>
      <c r="D146" s="234" t="s">
        <v>291</v>
      </c>
      <c r="E146" s="140" t="s">
        <v>290</v>
      </c>
      <c r="F146" s="98">
        <v>30000</v>
      </c>
      <c r="G146" s="98">
        <v>30000</v>
      </c>
    </row>
    <row r="147" spans="1:7" ht="18.75" customHeight="1">
      <c r="A147" s="23">
        <v>11</v>
      </c>
      <c r="B147" s="23"/>
      <c r="C147" s="23"/>
      <c r="D147" s="23"/>
      <c r="E147" s="84" t="s">
        <v>116</v>
      </c>
      <c r="F147" s="78">
        <f aca="true" t="shared" si="19" ref="F147:G151">F148</f>
        <v>1000</v>
      </c>
      <c r="G147" s="78">
        <f t="shared" si="19"/>
        <v>1000</v>
      </c>
    </row>
    <row r="148" spans="1:7" ht="18.75" customHeight="1">
      <c r="A148" s="23">
        <v>11</v>
      </c>
      <c r="B148" s="23" t="s">
        <v>108</v>
      </c>
      <c r="C148" s="23"/>
      <c r="D148" s="23"/>
      <c r="E148" s="84" t="s">
        <v>24</v>
      </c>
      <c r="F148" s="78">
        <f t="shared" si="19"/>
        <v>1000</v>
      </c>
      <c r="G148" s="78">
        <f t="shared" si="19"/>
        <v>1000</v>
      </c>
    </row>
    <row r="149" spans="1:7" ht="29.25" customHeight="1">
      <c r="A149" s="23">
        <v>11</v>
      </c>
      <c r="B149" s="23" t="s">
        <v>108</v>
      </c>
      <c r="C149" s="23" t="s">
        <v>304</v>
      </c>
      <c r="D149" s="23" t="s">
        <v>111</v>
      </c>
      <c r="E149" s="223" t="s">
        <v>410</v>
      </c>
      <c r="F149" s="78">
        <f t="shared" si="19"/>
        <v>1000</v>
      </c>
      <c r="G149" s="78">
        <f t="shared" si="19"/>
        <v>1000</v>
      </c>
    </row>
    <row r="150" spans="1:7" ht="29.25" customHeight="1">
      <c r="A150" s="23">
        <v>11</v>
      </c>
      <c r="B150" s="23" t="s">
        <v>108</v>
      </c>
      <c r="C150" s="23" t="s">
        <v>303</v>
      </c>
      <c r="D150" s="23" t="s">
        <v>111</v>
      </c>
      <c r="E150" s="190" t="s">
        <v>244</v>
      </c>
      <c r="F150" s="78">
        <f t="shared" si="19"/>
        <v>1000</v>
      </c>
      <c r="G150" s="78">
        <f t="shared" si="19"/>
        <v>1000</v>
      </c>
    </row>
    <row r="151" spans="1:7" ht="22.5" customHeight="1">
      <c r="A151" s="23">
        <v>11</v>
      </c>
      <c r="B151" s="23" t="s">
        <v>108</v>
      </c>
      <c r="C151" s="23" t="s">
        <v>333</v>
      </c>
      <c r="D151" s="23" t="s">
        <v>111</v>
      </c>
      <c r="E151" s="190" t="s">
        <v>117</v>
      </c>
      <c r="F151" s="78">
        <f t="shared" si="19"/>
        <v>1000</v>
      </c>
      <c r="G151" s="78">
        <f t="shared" si="19"/>
        <v>1000</v>
      </c>
    </row>
    <row r="152" spans="1:7" ht="33" customHeight="1">
      <c r="A152" s="234">
        <v>11</v>
      </c>
      <c r="B152" s="234" t="s">
        <v>108</v>
      </c>
      <c r="C152" s="234" t="s">
        <v>333</v>
      </c>
      <c r="D152" s="234" t="s">
        <v>212</v>
      </c>
      <c r="E152" s="83" t="s">
        <v>213</v>
      </c>
      <c r="F152" s="82">
        <v>1000</v>
      </c>
      <c r="G152" s="82">
        <v>1000</v>
      </c>
    </row>
    <row r="153" spans="1:7" ht="15.75">
      <c r="A153" s="99"/>
      <c r="B153" s="99"/>
      <c r="C153" s="99"/>
      <c r="D153" s="99"/>
      <c r="E153" s="84" t="s">
        <v>34</v>
      </c>
      <c r="F153" s="78">
        <f>F9+F33+F39+F73+F85+F113+F130+F147+F107</f>
        <v>9142684</v>
      </c>
      <c r="G153" s="78">
        <f>G9+G33+G39+G73+G85+G113+G130+G147+G107</f>
        <v>9427084</v>
      </c>
    </row>
    <row r="155" spans="1:7" ht="15.75">
      <c r="A155" s="72"/>
      <c r="B155" s="119" t="s">
        <v>279</v>
      </c>
      <c r="C155" s="119"/>
      <c r="D155" s="186"/>
      <c r="E155" s="186"/>
      <c r="F155" s="72"/>
      <c r="G155" s="72"/>
    </row>
    <row r="156" spans="1:7" ht="15.75">
      <c r="A156" s="72"/>
      <c r="B156" s="119" t="s">
        <v>280</v>
      </c>
      <c r="C156" s="124"/>
      <c r="D156" s="186"/>
      <c r="E156" s="126" t="s">
        <v>181</v>
      </c>
      <c r="F156" s="72"/>
      <c r="G156" s="72"/>
    </row>
  </sheetData>
  <sheetProtection/>
  <mergeCells count="4">
    <mergeCell ref="E1:F1"/>
    <mergeCell ref="E2:F2"/>
    <mergeCell ref="E3:G3"/>
    <mergeCell ref="A4:G4"/>
  </mergeCells>
  <printOptions/>
  <pageMargins left="0.66" right="0.34" top="0.26" bottom="0.32" header="0.35" footer="0.26"/>
  <pageSetup fitToHeight="0" fitToWidth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6"/>
  <sheetViews>
    <sheetView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1" max="1" width="62.00390625" style="166" customWidth="1"/>
    <col min="2" max="2" width="9.421875" style="101" customWidth="1"/>
    <col min="3" max="3" width="6.7109375" style="101" customWidth="1"/>
    <col min="4" max="4" width="8.8515625" style="101" customWidth="1"/>
    <col min="5" max="5" width="15.57421875" style="101" customWidth="1"/>
    <col min="6" max="6" width="8.8515625" style="101" customWidth="1"/>
    <col min="7" max="7" width="16.421875" style="96" customWidth="1"/>
  </cols>
  <sheetData>
    <row r="1" spans="1:7" ht="15" customHeight="1">
      <c r="A1" s="141"/>
      <c r="B1" s="333" t="s">
        <v>375</v>
      </c>
      <c r="C1" s="333"/>
      <c r="D1" s="333"/>
      <c r="E1" s="333"/>
      <c r="F1" s="333"/>
      <c r="G1" s="333"/>
    </row>
    <row r="2" spans="1:7" ht="33" customHeight="1">
      <c r="A2" s="141"/>
      <c r="B2" s="333" t="s">
        <v>498</v>
      </c>
      <c r="C2" s="333"/>
      <c r="D2" s="333"/>
      <c r="E2" s="333"/>
      <c r="F2" s="333"/>
      <c r="G2" s="333"/>
    </row>
    <row r="3" spans="1:7" ht="46.5" customHeight="1">
      <c r="A3" s="141"/>
      <c r="B3" s="333" t="s">
        <v>366</v>
      </c>
      <c r="C3" s="333"/>
      <c r="D3" s="333"/>
      <c r="E3" s="333"/>
      <c r="F3" s="333"/>
      <c r="G3" s="333"/>
    </row>
    <row r="4" spans="1:7" ht="32.25" customHeight="1">
      <c r="A4" s="334" t="s">
        <v>414</v>
      </c>
      <c r="B4" s="334"/>
      <c r="C4" s="334"/>
      <c r="D4" s="334"/>
      <c r="E4" s="334"/>
      <c r="F4" s="334"/>
      <c r="G4" s="334"/>
    </row>
    <row r="5" ht="15.75" thickBot="1">
      <c r="G5" s="76" t="s">
        <v>150</v>
      </c>
    </row>
    <row r="6" spans="1:7" ht="15.75">
      <c r="A6" s="167"/>
      <c r="B6" s="232" t="s">
        <v>118</v>
      </c>
      <c r="C6" s="287" t="s">
        <v>85</v>
      </c>
      <c r="D6" s="287" t="s">
        <v>87</v>
      </c>
      <c r="E6" s="287"/>
      <c r="F6" s="287"/>
      <c r="G6" s="77" t="s">
        <v>92</v>
      </c>
    </row>
    <row r="7" spans="1:7" ht="16.5" customHeight="1">
      <c r="A7" s="168" t="s">
        <v>91</v>
      </c>
      <c r="B7" s="234" t="s">
        <v>119</v>
      </c>
      <c r="C7" s="287" t="s">
        <v>86</v>
      </c>
      <c r="D7" s="287" t="s">
        <v>88</v>
      </c>
      <c r="E7" s="287" t="s">
        <v>89</v>
      </c>
      <c r="F7" s="287" t="s">
        <v>90</v>
      </c>
      <c r="G7" s="77" t="s">
        <v>93</v>
      </c>
    </row>
    <row r="8" spans="1:7" ht="19.5" thickBot="1">
      <c r="A8" s="169"/>
      <c r="B8" s="174"/>
      <c r="C8" s="286"/>
      <c r="D8" s="286" t="s">
        <v>86</v>
      </c>
      <c r="E8" s="170"/>
      <c r="F8" s="170"/>
      <c r="G8" s="240" t="s">
        <v>350</v>
      </c>
    </row>
    <row r="9" spans="1:7" s="12" customFormat="1" ht="21" customHeight="1">
      <c r="A9" s="188" t="s">
        <v>8</v>
      </c>
      <c r="B9" s="87" t="s">
        <v>245</v>
      </c>
      <c r="C9" s="113" t="s">
        <v>108</v>
      </c>
      <c r="D9" s="114"/>
      <c r="E9" s="114"/>
      <c r="F9" s="114"/>
      <c r="G9" s="106">
        <f>G10+G15+G27</f>
        <v>5609850.49</v>
      </c>
    </row>
    <row r="10" spans="1:7" s="12" customFormat="1" ht="33" customHeight="1">
      <c r="A10" s="80" t="s">
        <v>9</v>
      </c>
      <c r="B10" s="87" t="s">
        <v>245</v>
      </c>
      <c r="C10" s="107" t="s">
        <v>108</v>
      </c>
      <c r="D10" s="23" t="s">
        <v>109</v>
      </c>
      <c r="E10" s="23"/>
      <c r="F10" s="23"/>
      <c r="G10" s="108">
        <f>G11</f>
        <v>1001045</v>
      </c>
    </row>
    <row r="11" spans="1:7" ht="45.75" customHeight="1">
      <c r="A11" s="80" t="s">
        <v>218</v>
      </c>
      <c r="B11" s="87" t="s">
        <v>245</v>
      </c>
      <c r="C11" s="107" t="s">
        <v>108</v>
      </c>
      <c r="D11" s="23" t="s">
        <v>109</v>
      </c>
      <c r="E11" s="23" t="s">
        <v>130</v>
      </c>
      <c r="F11" s="23" t="s">
        <v>111</v>
      </c>
      <c r="G11" s="108">
        <f>G12</f>
        <v>1001045</v>
      </c>
    </row>
    <row r="12" spans="1:7" ht="57" customHeight="1">
      <c r="A12" s="80" t="s">
        <v>219</v>
      </c>
      <c r="B12" s="87" t="s">
        <v>245</v>
      </c>
      <c r="C12" s="107" t="s">
        <v>108</v>
      </c>
      <c r="D12" s="23" t="s">
        <v>109</v>
      </c>
      <c r="E12" s="23" t="s">
        <v>129</v>
      </c>
      <c r="F12" s="23" t="s">
        <v>111</v>
      </c>
      <c r="G12" s="108">
        <f>G13</f>
        <v>1001045</v>
      </c>
    </row>
    <row r="13" spans="1:7" ht="30.75" customHeight="1">
      <c r="A13" s="80" t="s">
        <v>220</v>
      </c>
      <c r="B13" s="87" t="s">
        <v>245</v>
      </c>
      <c r="C13" s="107" t="s">
        <v>108</v>
      </c>
      <c r="D13" s="23" t="s">
        <v>109</v>
      </c>
      <c r="E13" s="23" t="s">
        <v>142</v>
      </c>
      <c r="F13" s="23" t="s">
        <v>111</v>
      </c>
      <c r="G13" s="108">
        <f>G14</f>
        <v>1001045</v>
      </c>
    </row>
    <row r="14" spans="1:7" ht="30" customHeight="1" thickBot="1">
      <c r="A14" s="111" t="s">
        <v>210</v>
      </c>
      <c r="B14" s="89" t="s">
        <v>245</v>
      </c>
      <c r="C14" s="110" t="s">
        <v>108</v>
      </c>
      <c r="D14" s="286" t="s">
        <v>109</v>
      </c>
      <c r="E14" s="286" t="s">
        <v>142</v>
      </c>
      <c r="F14" s="286" t="s">
        <v>209</v>
      </c>
      <c r="G14" s="285">
        <v>1001045</v>
      </c>
    </row>
    <row r="15" spans="1:7" s="12" customFormat="1" ht="48.75" customHeight="1">
      <c r="A15" s="115" t="s">
        <v>10</v>
      </c>
      <c r="B15" s="87" t="s">
        <v>245</v>
      </c>
      <c r="C15" s="113" t="s">
        <v>108</v>
      </c>
      <c r="D15" s="114" t="s">
        <v>112</v>
      </c>
      <c r="E15" s="114"/>
      <c r="F15" s="114"/>
      <c r="G15" s="106">
        <f>G16</f>
        <v>1049198.24</v>
      </c>
    </row>
    <row r="16" spans="1:7" ht="46.5" customHeight="1">
      <c r="A16" s="80" t="s">
        <v>218</v>
      </c>
      <c r="B16" s="87" t="s">
        <v>245</v>
      </c>
      <c r="C16" s="107" t="s">
        <v>108</v>
      </c>
      <c r="D16" s="23" t="s">
        <v>112</v>
      </c>
      <c r="E16" s="23" t="s">
        <v>130</v>
      </c>
      <c r="F16" s="23" t="s">
        <v>111</v>
      </c>
      <c r="G16" s="108">
        <f>G17</f>
        <v>1049198.24</v>
      </c>
    </row>
    <row r="17" spans="1:7" ht="59.25" customHeight="1">
      <c r="A17" s="80" t="s">
        <v>221</v>
      </c>
      <c r="B17" s="87" t="s">
        <v>245</v>
      </c>
      <c r="C17" s="107" t="s">
        <v>108</v>
      </c>
      <c r="D17" s="23" t="s">
        <v>112</v>
      </c>
      <c r="E17" s="23" t="s">
        <v>129</v>
      </c>
      <c r="F17" s="23" t="s">
        <v>111</v>
      </c>
      <c r="G17" s="108">
        <f>G18+G23+G25</f>
        <v>1049198.24</v>
      </c>
    </row>
    <row r="18" spans="1:7" ht="19.5" customHeight="1">
      <c r="A18" s="80" t="s">
        <v>11</v>
      </c>
      <c r="B18" s="87" t="s">
        <v>245</v>
      </c>
      <c r="C18" s="107" t="s">
        <v>108</v>
      </c>
      <c r="D18" s="23" t="s">
        <v>112</v>
      </c>
      <c r="E18" s="23" t="s">
        <v>143</v>
      </c>
      <c r="F18" s="23" t="s">
        <v>111</v>
      </c>
      <c r="G18" s="108">
        <f>G19+G20+G21+G22</f>
        <v>1028074</v>
      </c>
    </row>
    <row r="19" spans="1:7" ht="31.5" customHeight="1">
      <c r="A19" s="81" t="s">
        <v>211</v>
      </c>
      <c r="B19" s="89" t="s">
        <v>245</v>
      </c>
      <c r="C19" s="116" t="s">
        <v>108</v>
      </c>
      <c r="D19" s="287" t="s">
        <v>112</v>
      </c>
      <c r="E19" s="287" t="s">
        <v>143</v>
      </c>
      <c r="F19" s="287" t="s">
        <v>209</v>
      </c>
      <c r="G19" s="285">
        <v>601400</v>
      </c>
    </row>
    <row r="20" spans="1:7" ht="30.75" customHeight="1">
      <c r="A20" s="83" t="s">
        <v>213</v>
      </c>
      <c r="B20" s="89" t="s">
        <v>245</v>
      </c>
      <c r="C20" s="287" t="s">
        <v>108</v>
      </c>
      <c r="D20" s="287" t="s">
        <v>112</v>
      </c>
      <c r="E20" s="287" t="s">
        <v>143</v>
      </c>
      <c r="F20" s="287" t="s">
        <v>212</v>
      </c>
      <c r="G20" s="82">
        <v>279500</v>
      </c>
    </row>
    <row r="21" spans="1:7" ht="19.5" customHeight="1">
      <c r="A21" s="83" t="s">
        <v>216</v>
      </c>
      <c r="B21" s="89" t="s">
        <v>245</v>
      </c>
      <c r="C21" s="287" t="s">
        <v>108</v>
      </c>
      <c r="D21" s="287" t="s">
        <v>112</v>
      </c>
      <c r="E21" s="287" t="s">
        <v>143</v>
      </c>
      <c r="F21" s="287" t="s">
        <v>215</v>
      </c>
      <c r="G21" s="82">
        <v>5000</v>
      </c>
    </row>
    <row r="22" spans="1:7" s="13" customFormat="1" ht="18" customHeight="1">
      <c r="A22" s="83" t="s">
        <v>217</v>
      </c>
      <c r="B22" s="89" t="s">
        <v>245</v>
      </c>
      <c r="C22" s="287" t="s">
        <v>108</v>
      </c>
      <c r="D22" s="287" t="s">
        <v>112</v>
      </c>
      <c r="E22" s="287" t="s">
        <v>143</v>
      </c>
      <c r="F22" s="287" t="s">
        <v>214</v>
      </c>
      <c r="G22" s="82">
        <v>142174</v>
      </c>
    </row>
    <row r="23" spans="1:7" ht="45" customHeight="1">
      <c r="A23" s="80" t="s">
        <v>406</v>
      </c>
      <c r="B23" s="87" t="s">
        <v>245</v>
      </c>
      <c r="C23" s="23" t="s">
        <v>108</v>
      </c>
      <c r="D23" s="23" t="s">
        <v>112</v>
      </c>
      <c r="E23" s="23" t="s">
        <v>405</v>
      </c>
      <c r="F23" s="23" t="s">
        <v>111</v>
      </c>
      <c r="G23" s="97">
        <f>G24</f>
        <v>20124.24</v>
      </c>
    </row>
    <row r="24" spans="1:7" s="13" customFormat="1" ht="30.75" customHeight="1">
      <c r="A24" s="83" t="s">
        <v>213</v>
      </c>
      <c r="B24" s="87" t="s">
        <v>245</v>
      </c>
      <c r="C24" s="287" t="s">
        <v>108</v>
      </c>
      <c r="D24" s="287" t="s">
        <v>112</v>
      </c>
      <c r="E24" s="287" t="s">
        <v>407</v>
      </c>
      <c r="F24" s="287" t="s">
        <v>212</v>
      </c>
      <c r="G24" s="98">
        <v>20124.24</v>
      </c>
    </row>
    <row r="25" spans="1:7" ht="46.5" customHeight="1">
      <c r="A25" s="80" t="s">
        <v>321</v>
      </c>
      <c r="B25" s="87" t="s">
        <v>245</v>
      </c>
      <c r="C25" s="23" t="s">
        <v>108</v>
      </c>
      <c r="D25" s="23" t="s">
        <v>112</v>
      </c>
      <c r="E25" s="23" t="s">
        <v>319</v>
      </c>
      <c r="F25" s="23" t="s">
        <v>111</v>
      </c>
      <c r="G25" s="78">
        <f>G26</f>
        <v>1000</v>
      </c>
    </row>
    <row r="26" spans="1:7" ht="34.5" customHeight="1">
      <c r="A26" s="83" t="s">
        <v>213</v>
      </c>
      <c r="B26" s="87" t="s">
        <v>245</v>
      </c>
      <c r="C26" s="287" t="s">
        <v>108</v>
      </c>
      <c r="D26" s="287" t="s">
        <v>112</v>
      </c>
      <c r="E26" s="287" t="s">
        <v>320</v>
      </c>
      <c r="F26" s="287" t="s">
        <v>212</v>
      </c>
      <c r="G26" s="82">
        <v>1000</v>
      </c>
    </row>
    <row r="27" spans="1:7" ht="18" customHeight="1">
      <c r="A27" s="84" t="s">
        <v>94</v>
      </c>
      <c r="B27" s="87" t="s">
        <v>245</v>
      </c>
      <c r="C27" s="23" t="s">
        <v>108</v>
      </c>
      <c r="D27" s="23">
        <v>13</v>
      </c>
      <c r="E27" s="23"/>
      <c r="F27" s="23"/>
      <c r="G27" s="78">
        <f>G28</f>
        <v>3559607.25</v>
      </c>
    </row>
    <row r="28" spans="1:7" ht="45" customHeight="1">
      <c r="A28" s="80" t="s">
        <v>218</v>
      </c>
      <c r="B28" s="87" t="s">
        <v>245</v>
      </c>
      <c r="C28" s="23" t="s">
        <v>108</v>
      </c>
      <c r="D28" s="23">
        <v>13</v>
      </c>
      <c r="E28" s="23" t="s">
        <v>130</v>
      </c>
      <c r="F28" s="23" t="s">
        <v>111</v>
      </c>
      <c r="G28" s="78">
        <f>G29</f>
        <v>3559607.25</v>
      </c>
    </row>
    <row r="29" spans="1:7" ht="57.75" customHeight="1">
      <c r="A29" s="80" t="s">
        <v>222</v>
      </c>
      <c r="B29" s="89" t="s">
        <v>245</v>
      </c>
      <c r="C29" s="23" t="s">
        <v>108</v>
      </c>
      <c r="D29" s="23" t="s">
        <v>145</v>
      </c>
      <c r="E29" s="23" t="s">
        <v>129</v>
      </c>
      <c r="F29" s="23" t="s">
        <v>111</v>
      </c>
      <c r="G29" s="78">
        <f>G30</f>
        <v>3559607.25</v>
      </c>
    </row>
    <row r="30" spans="1:7" ht="33.75" customHeight="1">
      <c r="A30" s="84" t="s">
        <v>32</v>
      </c>
      <c r="B30" s="87" t="s">
        <v>245</v>
      </c>
      <c r="C30" s="23" t="s">
        <v>108</v>
      </c>
      <c r="D30" s="23">
        <v>13</v>
      </c>
      <c r="E30" s="23" t="s">
        <v>144</v>
      </c>
      <c r="F30" s="23" t="s">
        <v>111</v>
      </c>
      <c r="G30" s="78">
        <f>SUM(G31:G32)</f>
        <v>3559607.25</v>
      </c>
    </row>
    <row r="31" spans="1:7" ht="31.5" customHeight="1">
      <c r="A31" s="81" t="s">
        <v>223</v>
      </c>
      <c r="B31" s="87" t="s">
        <v>245</v>
      </c>
      <c r="C31" s="287" t="s">
        <v>108</v>
      </c>
      <c r="D31" s="287" t="s">
        <v>25</v>
      </c>
      <c r="E31" s="287" t="s">
        <v>144</v>
      </c>
      <c r="F31" s="287" t="s">
        <v>209</v>
      </c>
      <c r="G31" s="82">
        <v>3220607.25</v>
      </c>
    </row>
    <row r="32" spans="1:7" ht="34.5" customHeight="1">
      <c r="A32" s="83" t="s">
        <v>213</v>
      </c>
      <c r="B32" s="87" t="s">
        <v>245</v>
      </c>
      <c r="C32" s="287" t="s">
        <v>108</v>
      </c>
      <c r="D32" s="287" t="s">
        <v>25</v>
      </c>
      <c r="E32" s="287" t="s">
        <v>144</v>
      </c>
      <c r="F32" s="287" t="s">
        <v>212</v>
      </c>
      <c r="G32" s="82">
        <v>339000</v>
      </c>
    </row>
    <row r="33" spans="1:7" ht="21" customHeight="1">
      <c r="A33" s="105" t="s">
        <v>95</v>
      </c>
      <c r="B33" s="87" t="s">
        <v>245</v>
      </c>
      <c r="C33" s="23" t="s">
        <v>109</v>
      </c>
      <c r="D33" s="23"/>
      <c r="E33" s="23"/>
      <c r="F33" s="23"/>
      <c r="G33" s="78">
        <f>G34</f>
        <v>210600</v>
      </c>
    </row>
    <row r="34" spans="1:7" ht="18.75" customHeight="1">
      <c r="A34" s="84" t="s">
        <v>13</v>
      </c>
      <c r="B34" s="87" t="s">
        <v>245</v>
      </c>
      <c r="C34" s="23" t="s">
        <v>109</v>
      </c>
      <c r="D34" s="23" t="s">
        <v>110</v>
      </c>
      <c r="E34" s="23"/>
      <c r="F34" s="23"/>
      <c r="G34" s="78">
        <f>G35</f>
        <v>210600</v>
      </c>
    </row>
    <row r="35" spans="1:7" ht="46.5" customHeight="1">
      <c r="A35" s="80" t="s">
        <v>218</v>
      </c>
      <c r="B35" s="87" t="s">
        <v>245</v>
      </c>
      <c r="C35" s="23" t="s">
        <v>109</v>
      </c>
      <c r="D35" s="23" t="s">
        <v>110</v>
      </c>
      <c r="E35" s="23" t="s">
        <v>130</v>
      </c>
      <c r="F35" s="23" t="s">
        <v>111</v>
      </c>
      <c r="G35" s="78">
        <f>G36</f>
        <v>210600</v>
      </c>
    </row>
    <row r="36" spans="1:7" ht="58.5" customHeight="1">
      <c r="A36" s="80" t="s">
        <v>222</v>
      </c>
      <c r="B36" s="89" t="s">
        <v>245</v>
      </c>
      <c r="C36" s="23" t="s">
        <v>109</v>
      </c>
      <c r="D36" s="23" t="s">
        <v>110</v>
      </c>
      <c r="E36" s="23" t="s">
        <v>129</v>
      </c>
      <c r="F36" s="23" t="s">
        <v>111</v>
      </c>
      <c r="G36" s="78">
        <f>G37</f>
        <v>210600</v>
      </c>
    </row>
    <row r="37" spans="1:7" ht="35.25" customHeight="1">
      <c r="A37" s="84" t="s">
        <v>14</v>
      </c>
      <c r="B37" s="89" t="s">
        <v>245</v>
      </c>
      <c r="C37" s="23" t="s">
        <v>109</v>
      </c>
      <c r="D37" s="23" t="s">
        <v>110</v>
      </c>
      <c r="E37" s="23" t="s">
        <v>132</v>
      </c>
      <c r="F37" s="23" t="s">
        <v>111</v>
      </c>
      <c r="G37" s="78">
        <f>G38</f>
        <v>210600</v>
      </c>
    </row>
    <row r="38" spans="1:7" ht="32.25" customHeight="1">
      <c r="A38" s="81" t="s">
        <v>223</v>
      </c>
      <c r="B38" s="87" t="s">
        <v>245</v>
      </c>
      <c r="C38" s="287" t="s">
        <v>109</v>
      </c>
      <c r="D38" s="287" t="s">
        <v>110</v>
      </c>
      <c r="E38" s="287" t="s">
        <v>132</v>
      </c>
      <c r="F38" s="287" t="s">
        <v>209</v>
      </c>
      <c r="G38" s="82">
        <v>210600</v>
      </c>
    </row>
    <row r="39" spans="1:7" ht="34.5" customHeight="1">
      <c r="A39" s="105" t="s">
        <v>15</v>
      </c>
      <c r="B39" s="87" t="s">
        <v>245</v>
      </c>
      <c r="C39" s="23" t="s">
        <v>110</v>
      </c>
      <c r="D39" s="23"/>
      <c r="E39" s="23"/>
      <c r="F39" s="23"/>
      <c r="G39" s="78">
        <f>G40+G52</f>
        <v>111363.64</v>
      </c>
    </row>
    <row r="40" spans="1:7" ht="18.75" customHeight="1">
      <c r="A40" s="189" t="s">
        <v>96</v>
      </c>
      <c r="B40" s="87" t="s">
        <v>245</v>
      </c>
      <c r="C40" s="23" t="s">
        <v>110</v>
      </c>
      <c r="D40" s="23" t="s">
        <v>26</v>
      </c>
      <c r="E40" s="23"/>
      <c r="F40" s="25"/>
      <c r="G40" s="78">
        <f>G41</f>
        <v>106363.64</v>
      </c>
    </row>
    <row r="41" spans="1:7" ht="48.75" customHeight="1">
      <c r="A41" s="189" t="s">
        <v>16</v>
      </c>
      <c r="B41" s="87" t="s">
        <v>245</v>
      </c>
      <c r="C41" s="23" t="s">
        <v>110</v>
      </c>
      <c r="D41" s="23" t="s">
        <v>26</v>
      </c>
      <c r="E41" s="23"/>
      <c r="F41" s="23"/>
      <c r="G41" s="78">
        <f>G42</f>
        <v>106363.64</v>
      </c>
    </row>
    <row r="42" spans="1:7" ht="46.5" customHeight="1">
      <c r="A42" s="80" t="s">
        <v>218</v>
      </c>
      <c r="B42" s="87" t="s">
        <v>245</v>
      </c>
      <c r="C42" s="23" t="s">
        <v>110</v>
      </c>
      <c r="D42" s="23" t="s">
        <v>26</v>
      </c>
      <c r="E42" s="23" t="s">
        <v>130</v>
      </c>
      <c r="F42" s="23" t="s">
        <v>111</v>
      </c>
      <c r="G42" s="78">
        <f>G43+G48</f>
        <v>106363.64</v>
      </c>
    </row>
    <row r="43" spans="1:7" ht="59.25" customHeight="1">
      <c r="A43" s="80" t="s">
        <v>222</v>
      </c>
      <c r="B43" s="89" t="s">
        <v>245</v>
      </c>
      <c r="C43" s="23" t="s">
        <v>110</v>
      </c>
      <c r="D43" s="23" t="s">
        <v>26</v>
      </c>
      <c r="E43" s="23" t="s">
        <v>129</v>
      </c>
      <c r="F43" s="23" t="s">
        <v>111</v>
      </c>
      <c r="G43" s="78">
        <f>G44+G46</f>
        <v>46363.64</v>
      </c>
    </row>
    <row r="44" spans="1:7" ht="50.25" customHeight="1">
      <c r="A44" s="84" t="s">
        <v>17</v>
      </c>
      <c r="B44" s="87" t="s">
        <v>245</v>
      </c>
      <c r="C44" s="23" t="s">
        <v>110</v>
      </c>
      <c r="D44" s="23" t="s">
        <v>26</v>
      </c>
      <c r="E44" s="23" t="s">
        <v>136</v>
      </c>
      <c r="F44" s="23" t="s">
        <v>111</v>
      </c>
      <c r="G44" s="78">
        <f>G45</f>
        <v>10000</v>
      </c>
    </row>
    <row r="45" spans="1:7" ht="32.25" customHeight="1">
      <c r="A45" s="83" t="s">
        <v>213</v>
      </c>
      <c r="B45" s="87" t="s">
        <v>245</v>
      </c>
      <c r="C45" s="287" t="s">
        <v>110</v>
      </c>
      <c r="D45" s="287" t="s">
        <v>26</v>
      </c>
      <c r="E45" s="287" t="s">
        <v>136</v>
      </c>
      <c r="F45" s="286" t="s">
        <v>212</v>
      </c>
      <c r="G45" s="82">
        <v>10000</v>
      </c>
    </row>
    <row r="46" spans="1:7" ht="29.25" customHeight="1">
      <c r="A46" s="205" t="s">
        <v>387</v>
      </c>
      <c r="B46" s="87" t="s">
        <v>245</v>
      </c>
      <c r="C46" s="203" t="s">
        <v>110</v>
      </c>
      <c r="D46" s="203" t="s">
        <v>26</v>
      </c>
      <c r="E46" s="204" t="s">
        <v>328</v>
      </c>
      <c r="F46" s="203" t="s">
        <v>111</v>
      </c>
      <c r="G46" s="206">
        <f>G47</f>
        <v>36363.64</v>
      </c>
    </row>
    <row r="47" spans="1:7" ht="32.25" customHeight="1">
      <c r="A47" s="208" t="s">
        <v>213</v>
      </c>
      <c r="B47" s="87" t="s">
        <v>245</v>
      </c>
      <c r="C47" s="187" t="s">
        <v>110</v>
      </c>
      <c r="D47" s="187" t="s">
        <v>26</v>
      </c>
      <c r="E47" s="207" t="s">
        <v>328</v>
      </c>
      <c r="F47" s="187" t="s">
        <v>212</v>
      </c>
      <c r="G47" s="209">
        <v>36363.64</v>
      </c>
    </row>
    <row r="48" spans="1:7" ht="48" customHeight="1">
      <c r="A48" s="218" t="s">
        <v>386</v>
      </c>
      <c r="B48" s="89" t="s">
        <v>245</v>
      </c>
      <c r="C48" s="23" t="s">
        <v>110</v>
      </c>
      <c r="D48" s="23" t="s">
        <v>26</v>
      </c>
      <c r="E48" s="23" t="s">
        <v>228</v>
      </c>
      <c r="F48" s="25" t="s">
        <v>111</v>
      </c>
      <c r="G48" s="78">
        <f>G49</f>
        <v>60000</v>
      </c>
    </row>
    <row r="49" spans="1:7" ht="18.75" customHeight="1">
      <c r="A49" s="86" t="s">
        <v>299</v>
      </c>
      <c r="B49" s="87" t="s">
        <v>245</v>
      </c>
      <c r="C49" s="23" t="s">
        <v>110</v>
      </c>
      <c r="D49" s="23" t="s">
        <v>26</v>
      </c>
      <c r="E49" s="23" t="s">
        <v>247</v>
      </c>
      <c r="F49" s="23" t="s">
        <v>111</v>
      </c>
      <c r="G49" s="78">
        <f>G50</f>
        <v>60000</v>
      </c>
    </row>
    <row r="50" spans="1:7" ht="30" customHeight="1">
      <c r="A50" s="80" t="s">
        <v>229</v>
      </c>
      <c r="B50" s="87" t="s">
        <v>245</v>
      </c>
      <c r="C50" s="23" t="s">
        <v>110</v>
      </c>
      <c r="D50" s="23" t="s">
        <v>26</v>
      </c>
      <c r="E50" s="23" t="s">
        <v>300</v>
      </c>
      <c r="F50" s="23" t="s">
        <v>111</v>
      </c>
      <c r="G50" s="78">
        <f>G51</f>
        <v>60000</v>
      </c>
    </row>
    <row r="51" spans="1:7" ht="34.5" customHeight="1">
      <c r="A51" s="83" t="s">
        <v>213</v>
      </c>
      <c r="B51" s="87" t="s">
        <v>245</v>
      </c>
      <c r="C51" s="287" t="s">
        <v>110</v>
      </c>
      <c r="D51" s="287" t="s">
        <v>26</v>
      </c>
      <c r="E51" s="287" t="s">
        <v>300</v>
      </c>
      <c r="F51" s="287" t="s">
        <v>212</v>
      </c>
      <c r="G51" s="82">
        <v>60000</v>
      </c>
    </row>
    <row r="52" spans="1:7" ht="38.25" customHeight="1">
      <c r="A52" s="105" t="s">
        <v>302</v>
      </c>
      <c r="B52" s="87" t="s">
        <v>245</v>
      </c>
      <c r="C52" s="23" t="s">
        <v>110</v>
      </c>
      <c r="D52" s="23" t="s">
        <v>301</v>
      </c>
      <c r="E52" s="23"/>
      <c r="F52" s="23"/>
      <c r="G52" s="78">
        <f>G53+G61+G69+G57+G65</f>
        <v>5000</v>
      </c>
    </row>
    <row r="53" spans="1:7" ht="44.25" customHeight="1">
      <c r="A53" s="219" t="s">
        <v>388</v>
      </c>
      <c r="B53" s="89" t="s">
        <v>245</v>
      </c>
      <c r="C53" s="23" t="s">
        <v>110</v>
      </c>
      <c r="D53" s="23" t="s">
        <v>301</v>
      </c>
      <c r="E53" s="23" t="s">
        <v>135</v>
      </c>
      <c r="F53" s="23" t="s">
        <v>111</v>
      </c>
      <c r="G53" s="78">
        <f>G54</f>
        <v>1000</v>
      </c>
    </row>
    <row r="54" spans="1:7" ht="30" customHeight="1">
      <c r="A54" s="85" t="s">
        <v>224</v>
      </c>
      <c r="B54" s="87" t="s">
        <v>245</v>
      </c>
      <c r="C54" s="23" t="s">
        <v>110</v>
      </c>
      <c r="D54" s="23" t="s">
        <v>301</v>
      </c>
      <c r="E54" s="23" t="s">
        <v>134</v>
      </c>
      <c r="F54" s="23" t="s">
        <v>111</v>
      </c>
      <c r="G54" s="78">
        <f>G55</f>
        <v>1000</v>
      </c>
    </row>
    <row r="55" spans="1:7" ht="30" customHeight="1">
      <c r="A55" s="80" t="s">
        <v>12</v>
      </c>
      <c r="B55" s="87" t="s">
        <v>245</v>
      </c>
      <c r="C55" s="23" t="s">
        <v>110</v>
      </c>
      <c r="D55" s="23" t="s">
        <v>301</v>
      </c>
      <c r="E55" s="23" t="s">
        <v>133</v>
      </c>
      <c r="F55" s="23" t="s">
        <v>111</v>
      </c>
      <c r="G55" s="78">
        <f>G56</f>
        <v>1000</v>
      </c>
    </row>
    <row r="56" spans="1:7" ht="31.5" customHeight="1">
      <c r="A56" s="83" t="s">
        <v>213</v>
      </c>
      <c r="B56" s="87" t="s">
        <v>245</v>
      </c>
      <c r="C56" s="287" t="s">
        <v>110</v>
      </c>
      <c r="D56" s="287" t="s">
        <v>301</v>
      </c>
      <c r="E56" s="287" t="s">
        <v>133</v>
      </c>
      <c r="F56" s="287" t="s">
        <v>212</v>
      </c>
      <c r="G56" s="82">
        <v>1000</v>
      </c>
    </row>
    <row r="57" spans="1:7" ht="49.5" customHeight="1">
      <c r="A57" s="218" t="s">
        <v>361</v>
      </c>
      <c r="B57" s="89" t="s">
        <v>245</v>
      </c>
      <c r="C57" s="23" t="s">
        <v>110</v>
      </c>
      <c r="D57" s="23" t="s">
        <v>301</v>
      </c>
      <c r="E57" s="23" t="s">
        <v>346</v>
      </c>
      <c r="F57" s="23" t="s">
        <v>111</v>
      </c>
      <c r="G57" s="78">
        <f>G58</f>
        <v>1000</v>
      </c>
    </row>
    <row r="58" spans="1:7" ht="21" customHeight="1">
      <c r="A58" s="229" t="s">
        <v>348</v>
      </c>
      <c r="B58" s="87" t="s">
        <v>245</v>
      </c>
      <c r="C58" s="23" t="s">
        <v>110</v>
      </c>
      <c r="D58" s="23" t="s">
        <v>301</v>
      </c>
      <c r="E58" s="23" t="s">
        <v>345</v>
      </c>
      <c r="F58" s="23" t="s">
        <v>111</v>
      </c>
      <c r="G58" s="78">
        <f>G59</f>
        <v>1000</v>
      </c>
    </row>
    <row r="59" spans="1:7" ht="30" customHeight="1">
      <c r="A59" s="80" t="s">
        <v>349</v>
      </c>
      <c r="B59" s="87" t="s">
        <v>245</v>
      </c>
      <c r="C59" s="23" t="s">
        <v>110</v>
      </c>
      <c r="D59" s="23" t="s">
        <v>301</v>
      </c>
      <c r="E59" s="23" t="s">
        <v>347</v>
      </c>
      <c r="F59" s="23" t="s">
        <v>111</v>
      </c>
      <c r="G59" s="78">
        <f>G60</f>
        <v>1000</v>
      </c>
    </row>
    <row r="60" spans="1:7" ht="31.5" customHeight="1">
      <c r="A60" s="83" t="s">
        <v>213</v>
      </c>
      <c r="B60" s="87" t="s">
        <v>245</v>
      </c>
      <c r="C60" s="287" t="s">
        <v>110</v>
      </c>
      <c r="D60" s="287" t="s">
        <v>301</v>
      </c>
      <c r="E60" s="287" t="s">
        <v>347</v>
      </c>
      <c r="F60" s="287" t="s">
        <v>212</v>
      </c>
      <c r="G60" s="82">
        <v>1000</v>
      </c>
    </row>
    <row r="61" spans="1:7" ht="60" customHeight="1">
      <c r="A61" s="220" t="s">
        <v>362</v>
      </c>
      <c r="B61" s="87" t="s">
        <v>245</v>
      </c>
      <c r="C61" s="23" t="s">
        <v>110</v>
      </c>
      <c r="D61" s="23" t="s">
        <v>301</v>
      </c>
      <c r="E61" s="23" t="s">
        <v>226</v>
      </c>
      <c r="F61" s="23" t="s">
        <v>111</v>
      </c>
      <c r="G61" s="78">
        <f>G62</f>
        <v>1000</v>
      </c>
    </row>
    <row r="62" spans="1:7" ht="30" customHeight="1">
      <c r="A62" s="80" t="s">
        <v>225</v>
      </c>
      <c r="B62" s="89" t="s">
        <v>245</v>
      </c>
      <c r="C62" s="23" t="s">
        <v>110</v>
      </c>
      <c r="D62" s="23" t="s">
        <v>301</v>
      </c>
      <c r="E62" s="23" t="s">
        <v>226</v>
      </c>
      <c r="F62" s="23" t="s">
        <v>111</v>
      </c>
      <c r="G62" s="78">
        <f>G63</f>
        <v>1000</v>
      </c>
    </row>
    <row r="63" spans="1:7" ht="43.5" customHeight="1">
      <c r="A63" s="80" t="s">
        <v>307</v>
      </c>
      <c r="B63" s="87" t="s">
        <v>245</v>
      </c>
      <c r="C63" s="23" t="s">
        <v>110</v>
      </c>
      <c r="D63" s="23" t="s">
        <v>301</v>
      </c>
      <c r="E63" s="23" t="s">
        <v>227</v>
      </c>
      <c r="F63" s="23" t="s">
        <v>111</v>
      </c>
      <c r="G63" s="78">
        <f>G64</f>
        <v>1000</v>
      </c>
    </row>
    <row r="64" spans="1:7" ht="33.75" customHeight="1">
      <c r="A64" s="83" t="s">
        <v>213</v>
      </c>
      <c r="B64" s="87" t="s">
        <v>245</v>
      </c>
      <c r="C64" s="287" t="s">
        <v>110</v>
      </c>
      <c r="D64" s="287" t="s">
        <v>301</v>
      </c>
      <c r="E64" s="287" t="s">
        <v>227</v>
      </c>
      <c r="F64" s="287" t="s">
        <v>212</v>
      </c>
      <c r="G64" s="82">
        <v>1000</v>
      </c>
    </row>
    <row r="65" spans="1:7" ht="45" customHeight="1">
      <c r="A65" s="220" t="s">
        <v>343</v>
      </c>
      <c r="B65" s="87" t="s">
        <v>245</v>
      </c>
      <c r="C65" s="23" t="s">
        <v>110</v>
      </c>
      <c r="D65" s="23" t="s">
        <v>301</v>
      </c>
      <c r="E65" s="23" t="s">
        <v>342</v>
      </c>
      <c r="F65" s="23" t="s">
        <v>111</v>
      </c>
      <c r="G65" s="78">
        <f>G66</f>
        <v>1000</v>
      </c>
    </row>
    <row r="66" spans="1:7" ht="30" customHeight="1">
      <c r="A66" s="80" t="s">
        <v>351</v>
      </c>
      <c r="B66" s="89" t="s">
        <v>245</v>
      </c>
      <c r="C66" s="23" t="s">
        <v>110</v>
      </c>
      <c r="D66" s="23" t="s">
        <v>301</v>
      </c>
      <c r="E66" s="23" t="s">
        <v>342</v>
      </c>
      <c r="F66" s="23" t="s">
        <v>111</v>
      </c>
      <c r="G66" s="78">
        <f>G67</f>
        <v>1000</v>
      </c>
    </row>
    <row r="67" spans="1:7" ht="35.25" customHeight="1">
      <c r="A67" s="80" t="s">
        <v>352</v>
      </c>
      <c r="B67" s="87" t="s">
        <v>245</v>
      </c>
      <c r="C67" s="23" t="s">
        <v>110</v>
      </c>
      <c r="D67" s="23" t="s">
        <v>301</v>
      </c>
      <c r="E67" s="23" t="s">
        <v>344</v>
      </c>
      <c r="F67" s="23" t="s">
        <v>111</v>
      </c>
      <c r="G67" s="78">
        <f>G68</f>
        <v>1000</v>
      </c>
    </row>
    <row r="68" spans="1:7" ht="33.75" customHeight="1">
      <c r="A68" s="83" t="s">
        <v>213</v>
      </c>
      <c r="B68" s="87" t="s">
        <v>245</v>
      </c>
      <c r="C68" s="287" t="s">
        <v>110</v>
      </c>
      <c r="D68" s="287" t="s">
        <v>301</v>
      </c>
      <c r="E68" s="287" t="s">
        <v>344</v>
      </c>
      <c r="F68" s="287" t="s">
        <v>212</v>
      </c>
      <c r="G68" s="82">
        <v>1000</v>
      </c>
    </row>
    <row r="69" spans="1:7" ht="46.5" customHeight="1">
      <c r="A69" s="220" t="s">
        <v>389</v>
      </c>
      <c r="B69" s="87"/>
      <c r="C69" s="23" t="s">
        <v>110</v>
      </c>
      <c r="D69" s="23" t="s">
        <v>301</v>
      </c>
      <c r="E69" s="23" t="s">
        <v>391</v>
      </c>
      <c r="F69" s="23" t="s">
        <v>111</v>
      </c>
      <c r="G69" s="78">
        <f>G70</f>
        <v>1000</v>
      </c>
    </row>
    <row r="70" spans="1:7" ht="30" customHeight="1">
      <c r="A70" s="80" t="s">
        <v>437</v>
      </c>
      <c r="B70" s="87"/>
      <c r="C70" s="23" t="s">
        <v>110</v>
      </c>
      <c r="D70" s="23" t="s">
        <v>301</v>
      </c>
      <c r="E70" s="23" t="s">
        <v>390</v>
      </c>
      <c r="F70" s="23" t="s">
        <v>111</v>
      </c>
      <c r="G70" s="78">
        <f>G71</f>
        <v>1000</v>
      </c>
    </row>
    <row r="71" spans="1:7" ht="33" customHeight="1">
      <c r="A71" s="80" t="s">
        <v>438</v>
      </c>
      <c r="B71" s="87"/>
      <c r="C71" s="23" t="s">
        <v>110</v>
      </c>
      <c r="D71" s="23" t="s">
        <v>301</v>
      </c>
      <c r="E71" s="23" t="s">
        <v>390</v>
      </c>
      <c r="F71" s="23" t="s">
        <v>111</v>
      </c>
      <c r="G71" s="78">
        <f>G72</f>
        <v>1000</v>
      </c>
    </row>
    <row r="72" spans="1:7" ht="33.75" customHeight="1">
      <c r="A72" s="83" t="s">
        <v>213</v>
      </c>
      <c r="B72" s="87"/>
      <c r="C72" s="287" t="s">
        <v>110</v>
      </c>
      <c r="D72" s="287" t="s">
        <v>301</v>
      </c>
      <c r="E72" s="287" t="s">
        <v>390</v>
      </c>
      <c r="F72" s="287" t="s">
        <v>212</v>
      </c>
      <c r="G72" s="82">
        <v>1000</v>
      </c>
    </row>
    <row r="73" spans="1:7" ht="21.75" customHeight="1">
      <c r="A73" s="105" t="s">
        <v>97</v>
      </c>
      <c r="B73" s="87"/>
      <c r="C73" s="23" t="s">
        <v>112</v>
      </c>
      <c r="D73" s="23"/>
      <c r="E73" s="23"/>
      <c r="F73" s="23"/>
      <c r="G73" s="78">
        <f>G74+G78</f>
        <v>1099965.6600000001</v>
      </c>
    </row>
    <row r="74" spans="1:7" ht="16.5" customHeight="1">
      <c r="A74" s="84" t="s">
        <v>151</v>
      </c>
      <c r="B74" s="87"/>
      <c r="C74" s="87" t="s">
        <v>112</v>
      </c>
      <c r="D74" s="87" t="s">
        <v>115</v>
      </c>
      <c r="E74" s="23"/>
      <c r="F74" s="87"/>
      <c r="G74" s="78">
        <f>G75</f>
        <v>408400</v>
      </c>
    </row>
    <row r="75" spans="1:7" ht="62.25" customHeight="1">
      <c r="A75" s="84" t="s">
        <v>230</v>
      </c>
      <c r="B75" s="87" t="s">
        <v>245</v>
      </c>
      <c r="C75" s="87" t="s">
        <v>112</v>
      </c>
      <c r="D75" s="87" t="s">
        <v>115</v>
      </c>
      <c r="E75" s="171" t="s">
        <v>231</v>
      </c>
      <c r="F75" s="23" t="s">
        <v>111</v>
      </c>
      <c r="G75" s="78">
        <f>G76</f>
        <v>408400</v>
      </c>
    </row>
    <row r="76" spans="1:7" ht="49.5" customHeight="1">
      <c r="A76" s="84" t="s">
        <v>232</v>
      </c>
      <c r="B76" s="87" t="s">
        <v>245</v>
      </c>
      <c r="C76" s="87" t="s">
        <v>112</v>
      </c>
      <c r="D76" s="87" t="s">
        <v>115</v>
      </c>
      <c r="E76" s="171" t="s">
        <v>233</v>
      </c>
      <c r="F76" s="23" t="s">
        <v>111</v>
      </c>
      <c r="G76" s="78">
        <f>G77</f>
        <v>408400</v>
      </c>
    </row>
    <row r="77" spans="1:7" ht="33" customHeight="1">
      <c r="A77" s="83" t="s">
        <v>213</v>
      </c>
      <c r="B77" s="87" t="s">
        <v>245</v>
      </c>
      <c r="C77" s="89" t="s">
        <v>112</v>
      </c>
      <c r="D77" s="89" t="s">
        <v>115</v>
      </c>
      <c r="E77" s="172" t="s">
        <v>233</v>
      </c>
      <c r="F77" s="287" t="s">
        <v>212</v>
      </c>
      <c r="G77" s="82">
        <v>408400</v>
      </c>
    </row>
    <row r="78" spans="1:7" ht="18" customHeight="1">
      <c r="A78" s="84" t="s">
        <v>98</v>
      </c>
      <c r="B78" s="89" t="s">
        <v>245</v>
      </c>
      <c r="C78" s="23" t="s">
        <v>112</v>
      </c>
      <c r="D78" s="23" t="s">
        <v>27</v>
      </c>
      <c r="E78" s="23"/>
      <c r="F78" s="23"/>
      <c r="G78" s="78">
        <f>G79+G81</f>
        <v>691565.66</v>
      </c>
    </row>
    <row r="79" spans="1:7" ht="50.25" customHeight="1">
      <c r="A79" s="84" t="s">
        <v>293</v>
      </c>
      <c r="B79" s="87" t="s">
        <v>245</v>
      </c>
      <c r="C79" s="23" t="s">
        <v>112</v>
      </c>
      <c r="D79" s="23" t="s">
        <v>27</v>
      </c>
      <c r="E79" s="23" t="s">
        <v>292</v>
      </c>
      <c r="F79" s="23" t="s">
        <v>111</v>
      </c>
      <c r="G79" s="90">
        <f>G80</f>
        <v>35000</v>
      </c>
    </row>
    <row r="80" spans="1:7" ht="33.75" customHeight="1">
      <c r="A80" s="83" t="s">
        <v>213</v>
      </c>
      <c r="B80" s="87" t="s">
        <v>245</v>
      </c>
      <c r="C80" s="287" t="s">
        <v>112</v>
      </c>
      <c r="D80" s="287" t="s">
        <v>27</v>
      </c>
      <c r="E80" s="287" t="s">
        <v>292</v>
      </c>
      <c r="F80" s="287" t="s">
        <v>212</v>
      </c>
      <c r="G80" s="91">
        <v>35000</v>
      </c>
    </row>
    <row r="81" spans="1:7" ht="63.75" customHeight="1">
      <c r="A81" s="218" t="s">
        <v>392</v>
      </c>
      <c r="B81" s="87" t="s">
        <v>245</v>
      </c>
      <c r="C81" s="23" t="s">
        <v>112</v>
      </c>
      <c r="D81" s="23" t="s">
        <v>27</v>
      </c>
      <c r="E81" s="23" t="s">
        <v>396</v>
      </c>
      <c r="F81" s="25" t="s">
        <v>111</v>
      </c>
      <c r="G81" s="78">
        <f>G82</f>
        <v>656565.66</v>
      </c>
    </row>
    <row r="82" spans="1:7" ht="44.25" customHeight="1">
      <c r="A82" s="86" t="s">
        <v>393</v>
      </c>
      <c r="B82" s="87" t="s">
        <v>245</v>
      </c>
      <c r="C82" s="23" t="s">
        <v>112</v>
      </c>
      <c r="D82" s="23" t="s">
        <v>27</v>
      </c>
      <c r="E82" s="23" t="s">
        <v>395</v>
      </c>
      <c r="F82" s="23" t="s">
        <v>111</v>
      </c>
      <c r="G82" s="78">
        <f>G83</f>
        <v>656565.66</v>
      </c>
    </row>
    <row r="83" spans="1:7" ht="43.5" customHeight="1">
      <c r="A83" s="80" t="s">
        <v>394</v>
      </c>
      <c r="B83" s="89" t="s">
        <v>245</v>
      </c>
      <c r="C83" s="287" t="s">
        <v>112</v>
      </c>
      <c r="D83" s="287" t="s">
        <v>27</v>
      </c>
      <c r="E83" s="23" t="s">
        <v>395</v>
      </c>
      <c r="F83" s="23" t="s">
        <v>111</v>
      </c>
      <c r="G83" s="78">
        <f>G84</f>
        <v>656565.66</v>
      </c>
    </row>
    <row r="84" spans="1:7" ht="34.5" customHeight="1">
      <c r="A84" s="83" t="s">
        <v>213</v>
      </c>
      <c r="B84" s="87" t="s">
        <v>245</v>
      </c>
      <c r="C84" s="287" t="s">
        <v>112</v>
      </c>
      <c r="D84" s="287" t="s">
        <v>27</v>
      </c>
      <c r="E84" s="287" t="s">
        <v>395</v>
      </c>
      <c r="F84" s="287" t="s">
        <v>212</v>
      </c>
      <c r="G84" s="82">
        <v>656565.66</v>
      </c>
    </row>
    <row r="85" spans="1:7" ht="23.25" customHeight="1">
      <c r="A85" s="105" t="s">
        <v>18</v>
      </c>
      <c r="B85" s="89" t="s">
        <v>245</v>
      </c>
      <c r="C85" s="25" t="s">
        <v>113</v>
      </c>
      <c r="D85" s="25"/>
      <c r="E85" s="25"/>
      <c r="F85" s="25"/>
      <c r="G85" s="90">
        <f>G92+G86+G102</f>
        <v>299900</v>
      </c>
    </row>
    <row r="86" spans="1:7" ht="23.25" customHeight="1">
      <c r="A86" s="105" t="s">
        <v>294</v>
      </c>
      <c r="B86" s="87" t="s">
        <v>245</v>
      </c>
      <c r="C86" s="25" t="s">
        <v>113</v>
      </c>
      <c r="D86" s="25" t="s">
        <v>108</v>
      </c>
      <c r="E86" s="25"/>
      <c r="F86" s="25"/>
      <c r="G86" s="90">
        <f>G87</f>
        <v>0</v>
      </c>
    </row>
    <row r="87" spans="1:7" ht="46.5" customHeight="1">
      <c r="A87" s="142" t="s">
        <v>218</v>
      </c>
      <c r="B87" s="89" t="s">
        <v>245</v>
      </c>
      <c r="C87" s="25" t="s">
        <v>113</v>
      </c>
      <c r="D87" s="25" t="s">
        <v>108</v>
      </c>
      <c r="E87" s="23" t="s">
        <v>130</v>
      </c>
      <c r="F87" s="25" t="s">
        <v>111</v>
      </c>
      <c r="G87" s="90">
        <f>G88</f>
        <v>0</v>
      </c>
    </row>
    <row r="88" spans="1:7" ht="33" customHeight="1">
      <c r="A88" s="84" t="s">
        <v>295</v>
      </c>
      <c r="B88" s="87" t="s">
        <v>245</v>
      </c>
      <c r="C88" s="25" t="s">
        <v>113</v>
      </c>
      <c r="D88" s="25" t="s">
        <v>108</v>
      </c>
      <c r="E88" s="23" t="s">
        <v>141</v>
      </c>
      <c r="F88" s="25" t="s">
        <v>111</v>
      </c>
      <c r="G88" s="90">
        <f>G89</f>
        <v>0</v>
      </c>
    </row>
    <row r="89" spans="1:7" ht="18.75" customHeight="1">
      <c r="A89" s="84" t="s">
        <v>294</v>
      </c>
      <c r="B89" s="87" t="s">
        <v>245</v>
      </c>
      <c r="C89" s="25" t="s">
        <v>113</v>
      </c>
      <c r="D89" s="25" t="s">
        <v>108</v>
      </c>
      <c r="E89" s="23" t="s">
        <v>296</v>
      </c>
      <c r="F89" s="25" t="s">
        <v>111</v>
      </c>
      <c r="G89" s="90">
        <f>G90</f>
        <v>0</v>
      </c>
    </row>
    <row r="90" spans="1:7" ht="23.25" customHeight="1">
      <c r="A90" s="84" t="s">
        <v>297</v>
      </c>
      <c r="B90" s="87" t="s">
        <v>245</v>
      </c>
      <c r="C90" s="25" t="s">
        <v>113</v>
      </c>
      <c r="D90" s="25" t="s">
        <v>108</v>
      </c>
      <c r="E90" s="23" t="s">
        <v>298</v>
      </c>
      <c r="F90" s="25" t="s">
        <v>111</v>
      </c>
      <c r="G90" s="90">
        <f>G91</f>
        <v>0</v>
      </c>
    </row>
    <row r="91" spans="1:7" ht="30.75" customHeight="1">
      <c r="A91" s="93" t="s">
        <v>213</v>
      </c>
      <c r="B91" s="87" t="s">
        <v>245</v>
      </c>
      <c r="C91" s="286" t="s">
        <v>113</v>
      </c>
      <c r="D91" s="286" t="s">
        <v>108</v>
      </c>
      <c r="E91" s="287" t="s">
        <v>298</v>
      </c>
      <c r="F91" s="286" t="s">
        <v>212</v>
      </c>
      <c r="G91" s="91">
        <v>0</v>
      </c>
    </row>
    <row r="92" spans="1:7" s="11" customFormat="1" ht="19.5" customHeight="1">
      <c r="A92" s="105" t="s">
        <v>19</v>
      </c>
      <c r="B92" s="89" t="s">
        <v>245</v>
      </c>
      <c r="C92" s="25" t="s">
        <v>113</v>
      </c>
      <c r="D92" s="23" t="s">
        <v>110</v>
      </c>
      <c r="E92" s="23"/>
      <c r="F92" s="23"/>
      <c r="G92" s="78">
        <f>G93</f>
        <v>298900</v>
      </c>
    </row>
    <row r="93" spans="1:7" s="3" customFormat="1" ht="45" customHeight="1">
      <c r="A93" s="142" t="s">
        <v>218</v>
      </c>
      <c r="B93" s="89" t="s">
        <v>245</v>
      </c>
      <c r="C93" s="23" t="s">
        <v>113</v>
      </c>
      <c r="D93" s="23" t="s">
        <v>110</v>
      </c>
      <c r="E93" s="23" t="s">
        <v>130</v>
      </c>
      <c r="F93" s="23" t="s">
        <v>111</v>
      </c>
      <c r="G93" s="97">
        <f>G94</f>
        <v>298900</v>
      </c>
    </row>
    <row r="94" spans="1:7" s="3" customFormat="1" ht="21" customHeight="1">
      <c r="A94" s="88" t="s">
        <v>99</v>
      </c>
      <c r="B94" s="87" t="s">
        <v>245</v>
      </c>
      <c r="C94" s="23" t="s">
        <v>113</v>
      </c>
      <c r="D94" s="23" t="s">
        <v>110</v>
      </c>
      <c r="E94" s="23" t="s">
        <v>141</v>
      </c>
      <c r="F94" s="23" t="s">
        <v>111</v>
      </c>
      <c r="G94" s="97">
        <f>G95</f>
        <v>298900</v>
      </c>
    </row>
    <row r="95" spans="1:7" ht="21" customHeight="1">
      <c r="A95" s="84" t="s">
        <v>19</v>
      </c>
      <c r="B95" s="87" t="s">
        <v>245</v>
      </c>
      <c r="C95" s="23" t="s">
        <v>113</v>
      </c>
      <c r="D95" s="23" t="s">
        <v>110</v>
      </c>
      <c r="E95" s="23" t="s">
        <v>149</v>
      </c>
      <c r="F95" s="23" t="s">
        <v>111</v>
      </c>
      <c r="G95" s="78">
        <f>G96+G98+G100</f>
        <v>298900</v>
      </c>
    </row>
    <row r="96" spans="1:7" ht="19.5" customHeight="1">
      <c r="A96" s="84" t="s">
        <v>20</v>
      </c>
      <c r="B96" s="87" t="s">
        <v>245</v>
      </c>
      <c r="C96" s="23" t="s">
        <v>113</v>
      </c>
      <c r="D96" s="23" t="s">
        <v>110</v>
      </c>
      <c r="E96" s="23" t="s">
        <v>148</v>
      </c>
      <c r="F96" s="23" t="s">
        <v>111</v>
      </c>
      <c r="G96" s="78">
        <f>G97</f>
        <v>146700</v>
      </c>
    </row>
    <row r="97" spans="1:7" ht="33.75" customHeight="1">
      <c r="A97" s="83" t="s">
        <v>213</v>
      </c>
      <c r="B97" s="87" t="s">
        <v>245</v>
      </c>
      <c r="C97" s="287" t="s">
        <v>113</v>
      </c>
      <c r="D97" s="287" t="s">
        <v>110</v>
      </c>
      <c r="E97" s="287" t="s">
        <v>148</v>
      </c>
      <c r="F97" s="287" t="s">
        <v>212</v>
      </c>
      <c r="G97" s="82">
        <v>146700</v>
      </c>
    </row>
    <row r="98" spans="1:7" ht="19.5" customHeight="1">
      <c r="A98" s="84" t="s">
        <v>100</v>
      </c>
      <c r="B98" s="89" t="s">
        <v>245</v>
      </c>
      <c r="C98" s="23" t="s">
        <v>113</v>
      </c>
      <c r="D98" s="23" t="s">
        <v>110</v>
      </c>
      <c r="E98" s="23" t="s">
        <v>147</v>
      </c>
      <c r="F98" s="23" t="s">
        <v>111</v>
      </c>
      <c r="G98" s="78">
        <f>G99</f>
        <v>28200</v>
      </c>
    </row>
    <row r="99" spans="1:7" ht="33" customHeight="1">
      <c r="A99" s="83" t="s">
        <v>213</v>
      </c>
      <c r="B99" s="89" t="s">
        <v>245</v>
      </c>
      <c r="C99" s="287" t="s">
        <v>113</v>
      </c>
      <c r="D99" s="287" t="s">
        <v>110</v>
      </c>
      <c r="E99" s="287" t="s">
        <v>147</v>
      </c>
      <c r="F99" s="287" t="s">
        <v>212</v>
      </c>
      <c r="G99" s="82">
        <v>28200</v>
      </c>
    </row>
    <row r="100" spans="1:7" ht="33.75" customHeight="1">
      <c r="A100" s="84" t="s">
        <v>101</v>
      </c>
      <c r="B100" s="89" t="s">
        <v>245</v>
      </c>
      <c r="C100" s="23" t="s">
        <v>113</v>
      </c>
      <c r="D100" s="23" t="s">
        <v>110</v>
      </c>
      <c r="E100" s="23" t="s">
        <v>146</v>
      </c>
      <c r="F100" s="23" t="s">
        <v>111</v>
      </c>
      <c r="G100" s="78">
        <f>G101</f>
        <v>124000</v>
      </c>
    </row>
    <row r="101" spans="1:7" ht="31.5" customHeight="1">
      <c r="A101" s="83" t="s">
        <v>213</v>
      </c>
      <c r="B101" s="89" t="s">
        <v>245</v>
      </c>
      <c r="C101" s="287" t="s">
        <v>113</v>
      </c>
      <c r="D101" s="287" t="s">
        <v>110</v>
      </c>
      <c r="E101" s="287" t="s">
        <v>146</v>
      </c>
      <c r="F101" s="287" t="s">
        <v>212</v>
      </c>
      <c r="G101" s="82">
        <v>124000</v>
      </c>
    </row>
    <row r="102" spans="1:7" ht="31.5" customHeight="1">
      <c r="A102" s="84" t="s">
        <v>330</v>
      </c>
      <c r="B102" s="87" t="s">
        <v>245</v>
      </c>
      <c r="C102" s="23" t="s">
        <v>113</v>
      </c>
      <c r="D102" s="23" t="s">
        <v>113</v>
      </c>
      <c r="E102" s="23"/>
      <c r="F102" s="23"/>
      <c r="G102" s="78">
        <f>G103</f>
        <v>1000</v>
      </c>
    </row>
    <row r="103" spans="1:7" ht="45.75" customHeight="1">
      <c r="A103" s="222" t="s">
        <v>397</v>
      </c>
      <c r="B103" s="87" t="s">
        <v>245</v>
      </c>
      <c r="C103" s="23" t="s">
        <v>113</v>
      </c>
      <c r="D103" s="23" t="s">
        <v>113</v>
      </c>
      <c r="E103" s="23" t="s">
        <v>140</v>
      </c>
      <c r="F103" s="23" t="s">
        <v>111</v>
      </c>
      <c r="G103" s="78">
        <f>G104</f>
        <v>1000</v>
      </c>
    </row>
    <row r="104" spans="1:7" ht="31.5" customHeight="1">
      <c r="A104" s="86" t="s">
        <v>139</v>
      </c>
      <c r="B104" s="87" t="s">
        <v>245</v>
      </c>
      <c r="C104" s="23" t="s">
        <v>137</v>
      </c>
      <c r="D104" s="23" t="s">
        <v>27</v>
      </c>
      <c r="E104" s="23" t="s">
        <v>138</v>
      </c>
      <c r="F104" s="23" t="s">
        <v>111</v>
      </c>
      <c r="G104" s="78">
        <f>G105</f>
        <v>1000</v>
      </c>
    </row>
    <row r="105" spans="1:7" ht="35.25" customHeight="1">
      <c r="A105" s="84" t="s">
        <v>122</v>
      </c>
      <c r="B105" s="87" t="s">
        <v>245</v>
      </c>
      <c r="C105" s="23" t="s">
        <v>113</v>
      </c>
      <c r="D105" s="23" t="s">
        <v>113</v>
      </c>
      <c r="E105" s="23" t="s">
        <v>332</v>
      </c>
      <c r="F105" s="23" t="s">
        <v>111</v>
      </c>
      <c r="G105" s="78">
        <f>G106</f>
        <v>1000</v>
      </c>
    </row>
    <row r="106" spans="1:7" ht="36" customHeight="1">
      <c r="A106" s="83" t="s">
        <v>213</v>
      </c>
      <c r="B106" s="89" t="s">
        <v>245</v>
      </c>
      <c r="C106" s="287" t="s">
        <v>113</v>
      </c>
      <c r="D106" s="287" t="s">
        <v>113</v>
      </c>
      <c r="E106" s="287" t="s">
        <v>332</v>
      </c>
      <c r="F106" s="287" t="s">
        <v>212</v>
      </c>
      <c r="G106" s="82">
        <v>1000</v>
      </c>
    </row>
    <row r="107" spans="1:7" ht="18" customHeight="1">
      <c r="A107" s="105" t="s">
        <v>399</v>
      </c>
      <c r="B107" s="89" t="s">
        <v>245</v>
      </c>
      <c r="C107" s="287" t="s">
        <v>398</v>
      </c>
      <c r="D107" s="287"/>
      <c r="E107" s="287"/>
      <c r="F107" s="287"/>
      <c r="G107" s="78">
        <f>G108</f>
        <v>1085194.97</v>
      </c>
    </row>
    <row r="108" spans="1:7" ht="18" customHeight="1">
      <c r="A108" s="105" t="s">
        <v>400</v>
      </c>
      <c r="B108" s="87" t="s">
        <v>245</v>
      </c>
      <c r="C108" s="287" t="s">
        <v>398</v>
      </c>
      <c r="D108" s="287" t="s">
        <v>113</v>
      </c>
      <c r="E108" s="287"/>
      <c r="F108" s="287"/>
      <c r="G108" s="78">
        <f>G109</f>
        <v>1085194.97</v>
      </c>
    </row>
    <row r="109" spans="1:7" ht="47.25" customHeight="1">
      <c r="A109" s="221" t="s">
        <v>424</v>
      </c>
      <c r="B109" s="87" t="s">
        <v>245</v>
      </c>
      <c r="C109" s="23" t="s">
        <v>398</v>
      </c>
      <c r="D109" s="23" t="s">
        <v>113</v>
      </c>
      <c r="E109" s="23" t="s">
        <v>404</v>
      </c>
      <c r="F109" s="23" t="s">
        <v>111</v>
      </c>
      <c r="G109" s="78">
        <f>G110</f>
        <v>1085194.97</v>
      </c>
    </row>
    <row r="110" spans="1:7" ht="31.5" customHeight="1">
      <c r="A110" s="86" t="s">
        <v>401</v>
      </c>
      <c r="B110" s="87" t="s">
        <v>245</v>
      </c>
      <c r="C110" s="23" t="s">
        <v>398</v>
      </c>
      <c r="D110" s="23" t="s">
        <v>113</v>
      </c>
      <c r="E110" s="23" t="s">
        <v>403</v>
      </c>
      <c r="F110" s="23" t="s">
        <v>111</v>
      </c>
      <c r="G110" s="78">
        <f>G111</f>
        <v>1085194.97</v>
      </c>
    </row>
    <row r="111" spans="1:7" ht="35.25" customHeight="1">
      <c r="A111" s="84" t="s">
        <v>402</v>
      </c>
      <c r="B111" s="87" t="s">
        <v>245</v>
      </c>
      <c r="C111" s="23" t="s">
        <v>398</v>
      </c>
      <c r="D111" s="23" t="s">
        <v>113</v>
      </c>
      <c r="E111" s="23" t="s">
        <v>439</v>
      </c>
      <c r="F111" s="23" t="s">
        <v>111</v>
      </c>
      <c r="G111" s="78">
        <f>G112</f>
        <v>1085194.97</v>
      </c>
    </row>
    <row r="112" spans="1:7" ht="36" customHeight="1">
      <c r="A112" s="83" t="s">
        <v>213</v>
      </c>
      <c r="B112" s="87" t="s">
        <v>245</v>
      </c>
      <c r="C112" s="287" t="s">
        <v>398</v>
      </c>
      <c r="D112" s="287" t="s">
        <v>113</v>
      </c>
      <c r="E112" s="287" t="s">
        <v>439</v>
      </c>
      <c r="F112" s="287" t="s">
        <v>212</v>
      </c>
      <c r="G112" s="82">
        <v>1085194.97</v>
      </c>
    </row>
    <row r="113" spans="1:7" ht="21" customHeight="1">
      <c r="A113" s="105" t="s">
        <v>102</v>
      </c>
      <c r="B113" s="89" t="s">
        <v>245</v>
      </c>
      <c r="C113" s="23" t="s">
        <v>114</v>
      </c>
      <c r="D113" s="23"/>
      <c r="E113" s="23"/>
      <c r="F113" s="23"/>
      <c r="G113" s="78">
        <f>G114+G124</f>
        <v>2776324.24</v>
      </c>
    </row>
    <row r="114" spans="1:7" ht="16.5" customHeight="1">
      <c r="A114" s="80" t="s">
        <v>103</v>
      </c>
      <c r="B114" s="89" t="s">
        <v>245</v>
      </c>
      <c r="C114" s="23" t="s">
        <v>114</v>
      </c>
      <c r="D114" s="23" t="s">
        <v>108</v>
      </c>
      <c r="E114" s="23"/>
      <c r="F114" s="23"/>
      <c r="G114" s="78">
        <f>G115</f>
        <v>1583724.24</v>
      </c>
    </row>
    <row r="115" spans="1:7" ht="44.25" customHeight="1">
      <c r="A115" s="80" t="s">
        <v>218</v>
      </c>
      <c r="B115" s="87" t="s">
        <v>245</v>
      </c>
      <c r="C115" s="23" t="s">
        <v>114</v>
      </c>
      <c r="D115" s="23" t="s">
        <v>108</v>
      </c>
      <c r="E115" s="23" t="s">
        <v>130</v>
      </c>
      <c r="F115" s="23" t="s">
        <v>111</v>
      </c>
      <c r="G115" s="78">
        <f>G116</f>
        <v>1583724.24</v>
      </c>
    </row>
    <row r="116" spans="1:7" ht="59.25" customHeight="1">
      <c r="A116" s="80" t="s">
        <v>222</v>
      </c>
      <c r="B116" s="87" t="s">
        <v>245</v>
      </c>
      <c r="C116" s="23" t="s">
        <v>114</v>
      </c>
      <c r="D116" s="23" t="s">
        <v>108</v>
      </c>
      <c r="E116" s="23" t="s">
        <v>129</v>
      </c>
      <c r="F116" s="23" t="s">
        <v>111</v>
      </c>
      <c r="G116" s="78">
        <f>G119+G117</f>
        <v>1583724.24</v>
      </c>
    </row>
    <row r="117" spans="1:7" s="11" customFormat="1" ht="32.25" customHeight="1">
      <c r="A117" s="80" t="s">
        <v>408</v>
      </c>
      <c r="B117" s="87" t="s">
        <v>245</v>
      </c>
      <c r="C117" s="107" t="s">
        <v>114</v>
      </c>
      <c r="D117" s="23" t="s">
        <v>108</v>
      </c>
      <c r="E117" s="23" t="s">
        <v>407</v>
      </c>
      <c r="F117" s="23" t="s">
        <v>111</v>
      </c>
      <c r="G117" s="163">
        <f>G118</f>
        <v>20124.24</v>
      </c>
    </row>
    <row r="118" spans="1:7" s="11" customFormat="1" ht="30" customHeight="1">
      <c r="A118" s="83" t="s">
        <v>213</v>
      </c>
      <c r="B118" s="87" t="s">
        <v>245</v>
      </c>
      <c r="C118" s="116" t="s">
        <v>114</v>
      </c>
      <c r="D118" s="287" t="s">
        <v>108</v>
      </c>
      <c r="E118" s="287" t="s">
        <v>407</v>
      </c>
      <c r="F118" s="287" t="s">
        <v>212</v>
      </c>
      <c r="G118" s="165">
        <v>20124.24</v>
      </c>
    </row>
    <row r="119" spans="1:7" ht="33" customHeight="1">
      <c r="A119" s="84" t="s">
        <v>21</v>
      </c>
      <c r="B119" s="87" t="s">
        <v>245</v>
      </c>
      <c r="C119" s="23" t="s">
        <v>114</v>
      </c>
      <c r="D119" s="23" t="s">
        <v>108</v>
      </c>
      <c r="E119" s="23" t="s">
        <v>131</v>
      </c>
      <c r="F119" s="23" t="s">
        <v>111</v>
      </c>
      <c r="G119" s="78">
        <f>G120+G121+G122+G123</f>
        <v>1563600</v>
      </c>
    </row>
    <row r="120" spans="1:7" ht="21" customHeight="1">
      <c r="A120" s="83" t="s">
        <v>235</v>
      </c>
      <c r="B120" s="89" t="s">
        <v>245</v>
      </c>
      <c r="C120" s="287" t="s">
        <v>114</v>
      </c>
      <c r="D120" s="287" t="s">
        <v>108</v>
      </c>
      <c r="E120" s="287" t="s">
        <v>131</v>
      </c>
      <c r="F120" s="287" t="s">
        <v>234</v>
      </c>
      <c r="G120" s="82">
        <v>762600</v>
      </c>
    </row>
    <row r="121" spans="1:7" s="13" customFormat="1" ht="33.75" customHeight="1">
      <c r="A121" s="83" t="s">
        <v>213</v>
      </c>
      <c r="B121" s="87" t="s">
        <v>245</v>
      </c>
      <c r="C121" s="287" t="s">
        <v>114</v>
      </c>
      <c r="D121" s="287" t="s">
        <v>108</v>
      </c>
      <c r="E121" s="287" t="s">
        <v>131</v>
      </c>
      <c r="F121" s="287" t="s">
        <v>212</v>
      </c>
      <c r="G121" s="82">
        <v>775500</v>
      </c>
    </row>
    <row r="122" spans="1:7" s="13" customFormat="1" ht="22.5" customHeight="1">
      <c r="A122" s="83" t="s">
        <v>216</v>
      </c>
      <c r="B122" s="87" t="s">
        <v>245</v>
      </c>
      <c r="C122" s="287" t="s">
        <v>114</v>
      </c>
      <c r="D122" s="287" t="s">
        <v>108</v>
      </c>
      <c r="E122" s="287" t="s">
        <v>131</v>
      </c>
      <c r="F122" s="287" t="s">
        <v>215</v>
      </c>
      <c r="G122" s="82">
        <v>2000</v>
      </c>
    </row>
    <row r="123" spans="1:7" s="13" customFormat="1" ht="18" customHeight="1">
      <c r="A123" s="83" t="s">
        <v>217</v>
      </c>
      <c r="B123" s="87" t="s">
        <v>245</v>
      </c>
      <c r="C123" s="287" t="s">
        <v>114</v>
      </c>
      <c r="D123" s="287" t="s">
        <v>108</v>
      </c>
      <c r="E123" s="287" t="s">
        <v>131</v>
      </c>
      <c r="F123" s="287" t="s">
        <v>214</v>
      </c>
      <c r="G123" s="82">
        <v>23500</v>
      </c>
    </row>
    <row r="124" spans="1:7" ht="20.25" customHeight="1">
      <c r="A124" s="94" t="s">
        <v>104</v>
      </c>
      <c r="B124" s="89" t="s">
        <v>245</v>
      </c>
      <c r="C124" s="25" t="s">
        <v>114</v>
      </c>
      <c r="D124" s="25" t="s">
        <v>112</v>
      </c>
      <c r="E124" s="25"/>
      <c r="F124" s="25"/>
      <c r="G124" s="90">
        <f>G125</f>
        <v>1192600</v>
      </c>
    </row>
    <row r="125" spans="1:7" ht="45" customHeight="1">
      <c r="A125" s="190" t="s">
        <v>236</v>
      </c>
      <c r="B125" s="87" t="s">
        <v>245</v>
      </c>
      <c r="C125" s="23" t="s">
        <v>114</v>
      </c>
      <c r="D125" s="23" t="s">
        <v>112</v>
      </c>
      <c r="E125" s="23" t="s">
        <v>130</v>
      </c>
      <c r="F125" s="23" t="s">
        <v>111</v>
      </c>
      <c r="G125" s="78">
        <f>G126</f>
        <v>1192600</v>
      </c>
    </row>
    <row r="126" spans="1:7" ht="51" customHeight="1">
      <c r="A126" s="190" t="s">
        <v>237</v>
      </c>
      <c r="B126" s="87" t="s">
        <v>245</v>
      </c>
      <c r="C126" s="23" t="s">
        <v>114</v>
      </c>
      <c r="D126" s="23" t="s">
        <v>112</v>
      </c>
      <c r="E126" s="23" t="s">
        <v>129</v>
      </c>
      <c r="F126" s="23" t="s">
        <v>111</v>
      </c>
      <c r="G126" s="78">
        <f>G127</f>
        <v>1192600</v>
      </c>
    </row>
    <row r="127" spans="1:7" ht="80.25" customHeight="1">
      <c r="A127" s="190" t="s">
        <v>238</v>
      </c>
      <c r="B127" s="89" t="s">
        <v>245</v>
      </c>
      <c r="C127" s="23" t="s">
        <v>114</v>
      </c>
      <c r="D127" s="23" t="s">
        <v>112</v>
      </c>
      <c r="E127" s="23" t="s">
        <v>128</v>
      </c>
      <c r="F127" s="23" t="s">
        <v>111</v>
      </c>
      <c r="G127" s="78">
        <f>G128+G129</f>
        <v>1192600</v>
      </c>
    </row>
    <row r="128" spans="1:7" ht="30.75" customHeight="1">
      <c r="A128" s="81" t="s">
        <v>223</v>
      </c>
      <c r="B128" s="87" t="s">
        <v>245</v>
      </c>
      <c r="C128" s="287" t="s">
        <v>114</v>
      </c>
      <c r="D128" s="287" t="s">
        <v>112</v>
      </c>
      <c r="E128" s="287" t="s">
        <v>128</v>
      </c>
      <c r="F128" s="287" t="s">
        <v>209</v>
      </c>
      <c r="G128" s="82">
        <v>1099000</v>
      </c>
    </row>
    <row r="129" spans="1:7" s="13" customFormat="1" ht="32.25" customHeight="1">
      <c r="A129" s="83" t="s">
        <v>213</v>
      </c>
      <c r="B129" s="87" t="s">
        <v>245</v>
      </c>
      <c r="C129" s="287" t="s">
        <v>114</v>
      </c>
      <c r="D129" s="287" t="s">
        <v>112</v>
      </c>
      <c r="E129" s="287" t="s">
        <v>128</v>
      </c>
      <c r="F129" s="287" t="s">
        <v>212</v>
      </c>
      <c r="G129" s="82">
        <v>93600</v>
      </c>
    </row>
    <row r="130" spans="1:7" ht="18" customHeight="1">
      <c r="A130" s="84" t="s">
        <v>22</v>
      </c>
      <c r="B130" s="89" t="s">
        <v>245</v>
      </c>
      <c r="C130" s="23">
        <v>10</v>
      </c>
      <c r="D130" s="23"/>
      <c r="E130" s="23"/>
      <c r="F130" s="23"/>
      <c r="G130" s="78">
        <f>G131+G137</f>
        <v>271690</v>
      </c>
    </row>
    <row r="131" spans="1:7" ht="16.5" customHeight="1">
      <c r="A131" s="84" t="s">
        <v>105</v>
      </c>
      <c r="B131" s="87" t="s">
        <v>245</v>
      </c>
      <c r="C131" s="23">
        <v>10</v>
      </c>
      <c r="D131" s="23" t="s">
        <v>108</v>
      </c>
      <c r="E131" s="23"/>
      <c r="F131" s="23"/>
      <c r="G131" s="78">
        <f>G132</f>
        <v>191690</v>
      </c>
    </row>
    <row r="132" spans="1:7" ht="26.25" customHeight="1">
      <c r="A132" s="222" t="s">
        <v>409</v>
      </c>
      <c r="B132" s="89" t="s">
        <v>245</v>
      </c>
      <c r="C132" s="23">
        <v>10</v>
      </c>
      <c r="D132" s="23" t="s">
        <v>108</v>
      </c>
      <c r="E132" s="23" t="s">
        <v>123</v>
      </c>
      <c r="F132" s="23" t="s">
        <v>111</v>
      </c>
      <c r="G132" s="78">
        <f>G133</f>
        <v>191690</v>
      </c>
    </row>
    <row r="133" spans="1:7" ht="31.5" customHeight="1">
      <c r="A133" s="86" t="s">
        <v>127</v>
      </c>
      <c r="B133" s="87" t="s">
        <v>245</v>
      </c>
      <c r="C133" s="23" t="s">
        <v>26</v>
      </c>
      <c r="D133" s="23" t="s">
        <v>108</v>
      </c>
      <c r="E133" s="23" t="s">
        <v>126</v>
      </c>
      <c r="F133" s="23" t="s">
        <v>111</v>
      </c>
      <c r="G133" s="78">
        <f>G134</f>
        <v>191690</v>
      </c>
    </row>
    <row r="134" spans="1:7" ht="33" customHeight="1">
      <c r="A134" s="84" t="s">
        <v>106</v>
      </c>
      <c r="B134" s="87" t="s">
        <v>245</v>
      </c>
      <c r="C134" s="23" t="s">
        <v>26</v>
      </c>
      <c r="D134" s="23" t="s">
        <v>108</v>
      </c>
      <c r="E134" s="23" t="s">
        <v>124</v>
      </c>
      <c r="F134" s="23" t="s">
        <v>111</v>
      </c>
      <c r="G134" s="78">
        <f>G135</f>
        <v>191690</v>
      </c>
    </row>
    <row r="135" spans="1:7" ht="48.75" customHeight="1">
      <c r="A135" s="84" t="s">
        <v>239</v>
      </c>
      <c r="B135" s="87" t="s">
        <v>245</v>
      </c>
      <c r="C135" s="23">
        <v>10</v>
      </c>
      <c r="D135" s="23" t="s">
        <v>108</v>
      </c>
      <c r="E135" s="23" t="s">
        <v>125</v>
      </c>
      <c r="F135" s="23" t="s">
        <v>111</v>
      </c>
      <c r="G135" s="78">
        <f>G136</f>
        <v>191690</v>
      </c>
    </row>
    <row r="136" spans="1:7" ht="21" customHeight="1">
      <c r="A136" s="95" t="s">
        <v>107</v>
      </c>
      <c r="B136" s="89" t="s">
        <v>245</v>
      </c>
      <c r="C136" s="287">
        <v>10</v>
      </c>
      <c r="D136" s="287" t="s">
        <v>108</v>
      </c>
      <c r="E136" s="287" t="s">
        <v>125</v>
      </c>
      <c r="F136" s="287" t="s">
        <v>240</v>
      </c>
      <c r="G136" s="82">
        <v>191690</v>
      </c>
    </row>
    <row r="137" spans="1:7" ht="16.5" customHeight="1">
      <c r="A137" s="84" t="s">
        <v>33</v>
      </c>
      <c r="B137" s="87" t="s">
        <v>245</v>
      </c>
      <c r="C137" s="23">
        <v>10</v>
      </c>
      <c r="D137" s="23" t="s">
        <v>110</v>
      </c>
      <c r="E137" s="23"/>
      <c r="F137" s="23"/>
      <c r="G137" s="78">
        <f>G138+G143</f>
        <v>80000</v>
      </c>
    </row>
    <row r="138" spans="1:7" ht="33" customHeight="1">
      <c r="A138" s="222" t="s">
        <v>409</v>
      </c>
      <c r="B138" s="87" t="s">
        <v>245</v>
      </c>
      <c r="C138" s="23">
        <v>10</v>
      </c>
      <c r="D138" s="23" t="s">
        <v>110</v>
      </c>
      <c r="E138" s="23" t="s">
        <v>123</v>
      </c>
      <c r="F138" s="23" t="s">
        <v>111</v>
      </c>
      <c r="G138" s="78">
        <f>G139</f>
        <v>50000</v>
      </c>
    </row>
    <row r="139" spans="1:7" ht="28.5" customHeight="1">
      <c r="A139" s="86" t="s">
        <v>127</v>
      </c>
      <c r="B139" s="87" t="s">
        <v>245</v>
      </c>
      <c r="C139" s="23" t="s">
        <v>26</v>
      </c>
      <c r="D139" s="23" t="s">
        <v>110</v>
      </c>
      <c r="E139" s="23" t="s">
        <v>241</v>
      </c>
      <c r="F139" s="23" t="s">
        <v>111</v>
      </c>
      <c r="G139" s="78">
        <f>G140</f>
        <v>50000</v>
      </c>
    </row>
    <row r="140" spans="1:7" ht="33" customHeight="1">
      <c r="A140" s="84" t="s">
        <v>106</v>
      </c>
      <c r="B140" s="87" t="s">
        <v>245</v>
      </c>
      <c r="C140" s="23" t="s">
        <v>26</v>
      </c>
      <c r="D140" s="23" t="s">
        <v>110</v>
      </c>
      <c r="E140" s="23" t="s">
        <v>242</v>
      </c>
      <c r="F140" s="23" t="s">
        <v>111</v>
      </c>
      <c r="G140" s="78">
        <f>G141</f>
        <v>50000</v>
      </c>
    </row>
    <row r="141" spans="1:7" ht="33" customHeight="1">
      <c r="A141" s="84" t="s">
        <v>23</v>
      </c>
      <c r="B141" s="87" t="s">
        <v>245</v>
      </c>
      <c r="C141" s="23">
        <v>10</v>
      </c>
      <c r="D141" s="23" t="s">
        <v>110</v>
      </c>
      <c r="E141" s="23" t="s">
        <v>243</v>
      </c>
      <c r="F141" s="23" t="s">
        <v>111</v>
      </c>
      <c r="G141" s="78">
        <f>G142</f>
        <v>50000</v>
      </c>
    </row>
    <row r="142" spans="1:7" ht="19.5" customHeight="1">
      <c r="A142" s="95" t="s">
        <v>107</v>
      </c>
      <c r="B142" s="89" t="s">
        <v>245</v>
      </c>
      <c r="C142" s="287" t="s">
        <v>26</v>
      </c>
      <c r="D142" s="287" t="s">
        <v>110</v>
      </c>
      <c r="E142" s="287" t="s">
        <v>243</v>
      </c>
      <c r="F142" s="287" t="s">
        <v>240</v>
      </c>
      <c r="G142" s="82">
        <v>50000</v>
      </c>
    </row>
    <row r="143" spans="1:7" ht="44.25" customHeight="1">
      <c r="A143" s="80" t="s">
        <v>218</v>
      </c>
      <c r="B143" s="87" t="s">
        <v>245</v>
      </c>
      <c r="C143" s="23">
        <v>10</v>
      </c>
      <c r="D143" s="23" t="s">
        <v>110</v>
      </c>
      <c r="E143" s="23" t="s">
        <v>130</v>
      </c>
      <c r="F143" s="23" t="s">
        <v>111</v>
      </c>
      <c r="G143" s="98">
        <f>G144</f>
        <v>30000</v>
      </c>
    </row>
    <row r="144" spans="1:7" ht="57" customHeight="1">
      <c r="A144" s="80" t="s">
        <v>230</v>
      </c>
      <c r="B144" s="87" t="s">
        <v>245</v>
      </c>
      <c r="C144" s="23">
        <v>10</v>
      </c>
      <c r="D144" s="23" t="s">
        <v>110</v>
      </c>
      <c r="E144" s="23" t="s">
        <v>129</v>
      </c>
      <c r="F144" s="23" t="s">
        <v>111</v>
      </c>
      <c r="G144" s="98">
        <f>G145</f>
        <v>30000</v>
      </c>
    </row>
    <row r="145" spans="1:7" ht="72.75" customHeight="1">
      <c r="A145" s="139" t="s">
        <v>411</v>
      </c>
      <c r="B145" s="87" t="s">
        <v>245</v>
      </c>
      <c r="C145" s="23">
        <v>10</v>
      </c>
      <c r="D145" s="23" t="s">
        <v>110</v>
      </c>
      <c r="E145" s="23" t="s">
        <v>289</v>
      </c>
      <c r="F145" s="23" t="s">
        <v>111</v>
      </c>
      <c r="G145" s="98">
        <f>G146</f>
        <v>30000</v>
      </c>
    </row>
    <row r="146" spans="1:7" ht="32.25" customHeight="1">
      <c r="A146" s="140" t="s">
        <v>290</v>
      </c>
      <c r="B146" s="89" t="s">
        <v>245</v>
      </c>
      <c r="C146" s="287">
        <v>10</v>
      </c>
      <c r="D146" s="287" t="s">
        <v>110</v>
      </c>
      <c r="E146" s="287" t="s">
        <v>289</v>
      </c>
      <c r="F146" s="287" t="s">
        <v>291</v>
      </c>
      <c r="G146" s="98">
        <v>30000</v>
      </c>
    </row>
    <row r="147" spans="1:7" ht="18.75" customHeight="1">
      <c r="A147" s="84" t="s">
        <v>116</v>
      </c>
      <c r="B147" s="87" t="s">
        <v>245</v>
      </c>
      <c r="C147" s="23">
        <v>11</v>
      </c>
      <c r="D147" s="23"/>
      <c r="E147" s="23"/>
      <c r="F147" s="23"/>
      <c r="G147" s="78">
        <f>G148</f>
        <v>1000</v>
      </c>
    </row>
    <row r="148" spans="1:7" ht="18.75" customHeight="1">
      <c r="A148" s="84" t="s">
        <v>24</v>
      </c>
      <c r="B148" s="87" t="s">
        <v>245</v>
      </c>
      <c r="C148" s="23">
        <v>11</v>
      </c>
      <c r="D148" s="23" t="s">
        <v>108</v>
      </c>
      <c r="E148" s="23"/>
      <c r="F148" s="23"/>
      <c r="G148" s="78">
        <f>G149</f>
        <v>1000</v>
      </c>
    </row>
    <row r="149" spans="1:7" ht="29.25" customHeight="1">
      <c r="A149" s="223" t="s">
        <v>410</v>
      </c>
      <c r="B149" s="87" t="s">
        <v>245</v>
      </c>
      <c r="C149" s="23">
        <v>11</v>
      </c>
      <c r="D149" s="23" t="s">
        <v>108</v>
      </c>
      <c r="E149" s="23" t="s">
        <v>304</v>
      </c>
      <c r="F149" s="23" t="s">
        <v>111</v>
      </c>
      <c r="G149" s="78">
        <f>G150</f>
        <v>1000</v>
      </c>
    </row>
    <row r="150" spans="1:7" ht="29.25" customHeight="1">
      <c r="A150" s="190" t="s">
        <v>244</v>
      </c>
      <c r="B150" s="87" t="s">
        <v>245</v>
      </c>
      <c r="C150" s="23">
        <v>11</v>
      </c>
      <c r="D150" s="23" t="s">
        <v>108</v>
      </c>
      <c r="E150" s="23" t="s">
        <v>303</v>
      </c>
      <c r="F150" s="23" t="s">
        <v>111</v>
      </c>
      <c r="G150" s="78">
        <f>G151</f>
        <v>1000</v>
      </c>
    </row>
    <row r="151" spans="1:7" ht="22.5" customHeight="1">
      <c r="A151" s="190" t="s">
        <v>117</v>
      </c>
      <c r="B151" s="87" t="s">
        <v>245</v>
      </c>
      <c r="C151" s="23">
        <v>11</v>
      </c>
      <c r="D151" s="23" t="s">
        <v>108</v>
      </c>
      <c r="E151" s="23" t="s">
        <v>333</v>
      </c>
      <c r="F151" s="23" t="s">
        <v>111</v>
      </c>
      <c r="G151" s="78">
        <f>G152</f>
        <v>1000</v>
      </c>
    </row>
    <row r="152" spans="1:7" ht="33" customHeight="1">
      <c r="A152" s="83" t="s">
        <v>213</v>
      </c>
      <c r="B152" s="89" t="s">
        <v>245</v>
      </c>
      <c r="C152" s="287">
        <v>11</v>
      </c>
      <c r="D152" s="287" t="s">
        <v>108</v>
      </c>
      <c r="E152" s="287" t="s">
        <v>333</v>
      </c>
      <c r="F152" s="287" t="s">
        <v>212</v>
      </c>
      <c r="G152" s="82">
        <v>1000</v>
      </c>
    </row>
    <row r="153" spans="1:7" ht="15.75">
      <c r="A153" s="84" t="s">
        <v>34</v>
      </c>
      <c r="B153" s="89" t="s">
        <v>245</v>
      </c>
      <c r="C153" s="99"/>
      <c r="D153" s="99"/>
      <c r="E153" s="99"/>
      <c r="F153" s="99"/>
      <c r="G153" s="78">
        <f>G9+G33+G39+G73+G85+G113+G130+G147+G107</f>
        <v>11465889.000000002</v>
      </c>
    </row>
    <row r="155" spans="1:7" ht="15.75">
      <c r="A155" s="119" t="s">
        <v>279</v>
      </c>
      <c r="C155" s="72"/>
      <c r="E155" s="119"/>
      <c r="F155" s="186"/>
      <c r="G155" s="72"/>
    </row>
    <row r="156" spans="1:7" ht="15.75">
      <c r="A156" s="119" t="s">
        <v>280</v>
      </c>
      <c r="C156" s="72"/>
      <c r="D156" s="101" t="s">
        <v>181</v>
      </c>
      <c r="E156" s="124"/>
      <c r="F156" s="186"/>
      <c r="G156" s="72"/>
    </row>
  </sheetData>
  <sheetProtection/>
  <mergeCells count="4">
    <mergeCell ref="B1:G1"/>
    <mergeCell ref="B2:G2"/>
    <mergeCell ref="B3:G3"/>
    <mergeCell ref="A4:G4"/>
  </mergeCells>
  <printOptions/>
  <pageMargins left="0.74" right="0.36" top="0.36" bottom="0.37" header="0.36" footer="0.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2023-12-28T07:15:36Z</dcterms:modified>
  <cp:category/>
  <cp:version/>
  <cp:contentType/>
  <cp:contentStatus/>
</cp:coreProperties>
</file>