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3" sheetId="1" r:id="rId1"/>
    <sheet name="Прил.1" sheetId="2" r:id="rId2"/>
    <sheet name="4" sheetId="3" r:id="rId3"/>
    <sheet name="5" sheetId="4" r:id="rId4"/>
    <sheet name="Прил.2" sheetId="5" r:id="rId5"/>
  </sheets>
  <definedNames>
    <definedName name="_xlnm.Print_Area" localSheetId="0">'3'!$A$1:$G$161</definedName>
  </definedNames>
  <calcPr fullCalcOnLoad="1"/>
</workbook>
</file>

<file path=xl/sharedStrings.xml><?xml version="1.0" encoding="utf-8"?>
<sst xmlns="http://schemas.openxmlformats.org/spreadsheetml/2006/main" count="2150" uniqueCount="395">
  <si>
    <t xml:space="preserve">Доходы местного  бюджета </t>
  </si>
  <si>
    <t>Раз-</t>
  </si>
  <si>
    <t>Под</t>
  </si>
  <si>
    <t>Сумма</t>
  </si>
  <si>
    <t>дел</t>
  </si>
  <si>
    <t>раз-</t>
  </si>
  <si>
    <t xml:space="preserve">  ЦСР</t>
  </si>
  <si>
    <t>ВР</t>
  </si>
  <si>
    <t xml:space="preserve">                  Наименование</t>
  </si>
  <si>
    <t>расходов</t>
  </si>
  <si>
    <t>01</t>
  </si>
  <si>
    <t>000</t>
  </si>
  <si>
    <t xml:space="preserve">Общегосударственные вопросы </t>
  </si>
  <si>
    <t>02</t>
  </si>
  <si>
    <t>Функционирование высшего должностного лица субъекта Российской Федерации и муниципального  образования</t>
  </si>
  <si>
    <t>120</t>
  </si>
  <si>
    <t>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</si>
  <si>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</si>
  <si>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Центральный аппарат </t>
  </si>
  <si>
    <t>240</t>
  </si>
  <si>
    <t>830</t>
  </si>
  <si>
    <t>Исполнение судебных актов</t>
  </si>
  <si>
    <t>850</t>
  </si>
  <si>
    <t>Уплата налогов, сборов и иных платежей</t>
  </si>
  <si>
    <t>Другие общегосударственные вопросы</t>
  </si>
  <si>
    <t>13</t>
  </si>
  <si>
    <t>Национальная оборона</t>
  </si>
  <si>
    <t>03</t>
  </si>
  <si>
    <t xml:space="preserve">Мобилизационная и вневойсковая подготовка </t>
  </si>
  <si>
    <t>09</t>
  </si>
  <si>
    <t>Обеспечение пожарной безопасности</t>
  </si>
  <si>
    <t>Национальная экономика</t>
  </si>
  <si>
    <t>Обеспечение деятельности органов местного самоуправления, муниципальных учреждений муниципального образования Орджоникидзевский  сельсовет</t>
  </si>
  <si>
    <t>12</t>
  </si>
  <si>
    <t>Другие вопросы в области национальной экономики</t>
  </si>
  <si>
    <t>05</t>
  </si>
  <si>
    <t>Прочие мероприятия по благоустройству городских округов и поселений</t>
  </si>
  <si>
    <t>08</t>
  </si>
  <si>
    <t>Культура</t>
  </si>
  <si>
    <t>40 1 00 00000</t>
  </si>
  <si>
    <t>40 1 00 45200</t>
  </si>
  <si>
    <t>Социальная политика</t>
  </si>
  <si>
    <t>Пенсионное обеспечение</t>
  </si>
  <si>
    <t>11 0 01 02000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</si>
  <si>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</si>
  <si>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</si>
  <si>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Физическая культура и спорт</t>
  </si>
  <si>
    <t>Код</t>
  </si>
  <si>
    <t>гла-вы</t>
  </si>
  <si>
    <t>ПР</t>
  </si>
  <si>
    <t>ЦСР</t>
  </si>
  <si>
    <t>012</t>
  </si>
  <si>
    <t>10</t>
  </si>
  <si>
    <t>110</t>
  </si>
  <si>
    <t>310</t>
  </si>
  <si>
    <t>А.М.Бетехтин</t>
  </si>
  <si>
    <t>Непрограммные расходы в сфере установленных функций органов местного самоуправления,муниципальных учреждений Орджоникидзевского сельсовета</t>
  </si>
  <si>
    <t>Обеспечение деятельности органов местного самоуправления ,муниципальных учреждений муниципального образования Орджоникидзевский  сельсовет</t>
  </si>
  <si>
    <t>Иные закупки товаров,работ и услуг для обеспечения государственных (муниципальных )нужд</t>
  </si>
  <si>
    <t>40 0 00 00000</t>
  </si>
  <si>
    <t>Глава</t>
  </si>
  <si>
    <t>Орджоникидзевского сельсовета</t>
  </si>
  <si>
    <t>(руб.)</t>
  </si>
  <si>
    <t>Наименование целевых  программ</t>
  </si>
  <si>
    <t>Рз</t>
  </si>
  <si>
    <t>Код главы</t>
  </si>
  <si>
    <t>13 0 00 00000</t>
  </si>
  <si>
    <t>Обеспечение мер борьбы с преступностью и профилактике правонарушений</t>
  </si>
  <si>
    <t>13 0 01 00000</t>
  </si>
  <si>
    <t>Национальная  безопасность и правоохранительная деятельность</t>
  </si>
  <si>
    <t>Мероприятия направленные на усиление мер  по борьбе с преступностью и профилактике правонарушений</t>
  </si>
  <si>
    <t>13 0 01 04000</t>
  </si>
  <si>
    <t>Администрация Орджоникидзевского сельсовета</t>
  </si>
  <si>
    <t>20 0 01 00000</t>
  </si>
  <si>
    <t>Профилактика правонарушений, обеспечение безопасности и общественного порядка</t>
  </si>
  <si>
    <t>20 0 01 11000</t>
  </si>
  <si>
    <t>16 0 00 00000</t>
  </si>
  <si>
    <t>16 0 01 00000</t>
  </si>
  <si>
    <t>Мероприятия, связанные с противопожарной безопасностью территорий</t>
  </si>
  <si>
    <t>14 0 00 00000</t>
  </si>
  <si>
    <t>Обеспечение энергоэффективности и энергосбережения на объектах муниципальной собственности</t>
  </si>
  <si>
    <t>14 0 01 00000</t>
  </si>
  <si>
    <t>14 0 01 14000</t>
  </si>
  <si>
    <t xml:space="preserve">Жилищно- коммунальное хозяйство </t>
  </si>
  <si>
    <t xml:space="preserve">Физическая культура и спорт </t>
  </si>
  <si>
    <t xml:space="preserve"> Проведение спортивных мероприятий, обеспечение  подготовки спортивного резерва</t>
  </si>
  <si>
    <t>Мероприятия в сфере физической культуры и спорта</t>
  </si>
  <si>
    <t>11 0 00 00000</t>
  </si>
  <si>
    <t>Обеспечение мер социальной поддержки отдельным категориям граждан</t>
  </si>
  <si>
    <t>11 0 01 02200</t>
  </si>
  <si>
    <t xml:space="preserve">Доплаты к пенсиям муниципальных служащих муниципального образования Орджоникидзевский  сельсовет </t>
  </si>
  <si>
    <t xml:space="preserve">Социальное  обеспечение населения </t>
  </si>
  <si>
    <t>11 0 02 00000</t>
  </si>
  <si>
    <t>11 0 02 02000</t>
  </si>
  <si>
    <t xml:space="preserve">Адресная социальная поддержка  граждан в трудной жизненной ситуации    </t>
  </si>
  <si>
    <t>11 0 02 02100</t>
  </si>
  <si>
    <t>ИТОГО:</t>
  </si>
  <si>
    <t>-</t>
  </si>
  <si>
    <t>Исполнение</t>
  </si>
  <si>
    <t>Приложение №5</t>
  </si>
  <si>
    <t>Обеспечение деятельности  органов местного самоуправления ,муниципальных учреждений муниципального образования Орджоникидзевский сельсовет</t>
  </si>
  <si>
    <t>40 1 00 02030</t>
  </si>
  <si>
    <t>Глава  муниципального образования Орджоникидзевский сельсовет</t>
  </si>
  <si>
    <t>Расходы на выплаты персоналу государственных(муниципальных) органов</t>
  </si>
  <si>
    <t>40 1 00 02040</t>
  </si>
  <si>
    <t xml:space="preserve">Расходы на выплаты персоналу  государственных(муниципальных )органов </t>
  </si>
  <si>
    <t xml:space="preserve">13 </t>
  </si>
  <si>
    <t>Обеспечение деятельности органов местного самоуправления ,муниципальных учреждений муниципального образования Орджоникидзевский сельсовет</t>
  </si>
  <si>
    <t>40 1 00 02050</t>
  </si>
  <si>
    <t xml:space="preserve">Обеспечение деятельности подведомственных учреждений (технический персонал)  </t>
  </si>
  <si>
    <t>Расходы на выплаты персоналу государственных(муниципальных)органов</t>
  </si>
  <si>
    <t>40 1 00 51180</t>
  </si>
  <si>
    <t>40 1 00 02180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</si>
  <si>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</si>
  <si>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4 01 00 00000</t>
  </si>
  <si>
    <t>4 01 00 20140</t>
  </si>
  <si>
    <t>Мероприятия направленные на энергосбережение и повышение энергетической эффективности</t>
  </si>
  <si>
    <t>40 2 00 00000</t>
  </si>
  <si>
    <t>Коммунальное хозяйство</t>
  </si>
  <si>
    <t>24 0 00 00000</t>
  </si>
  <si>
    <t xml:space="preserve">Мероприятия направленные на производственный контроль водоснабжения с.Орджоникидзевское колодцами общего пользования </t>
  </si>
  <si>
    <t xml:space="preserve">Благоустройство </t>
  </si>
  <si>
    <t>Мероприятия в области коммунального хозяйства</t>
  </si>
  <si>
    <t>40 2 00 40000</t>
  </si>
  <si>
    <t>40 2 00 41000</t>
  </si>
  <si>
    <t xml:space="preserve">Уличное освещение </t>
  </si>
  <si>
    <t>40 2 00 44000</t>
  </si>
  <si>
    <t>Организация и содержание мест захоронения</t>
  </si>
  <si>
    <t>40 2 00 45000</t>
  </si>
  <si>
    <t xml:space="preserve">Культура, кинематография </t>
  </si>
  <si>
    <t>40 1 00 44000</t>
  </si>
  <si>
    <t>Обеспечение деятельности подведомственных  учреждений (Сельские дома культуры)</t>
  </si>
  <si>
    <t xml:space="preserve">Расходы на выплаты персоналу  казенных учреждений </t>
  </si>
  <si>
    <t xml:space="preserve">Другие вопросы в области культуры, кинематографии </t>
  </si>
  <si>
    <t>Непрограммные расходы в сфере установленных функций органов местного  самоуправления, муниципальных учреждений Орджоникидзевского сельсовета</t>
  </si>
  <si>
    <t>Обеспечение деятельности  органов местного самоуправления, муниципального учреждений муниципального образования Орджоникидзевский сельсовет</t>
  </si>
  <si>
    <t xml:space="preserve">Обеспечение деятельности подведомственных учреждений. (Учебно-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кабинеты, логопедические пункты ) </t>
  </si>
  <si>
    <t xml:space="preserve">Социальная политика </t>
  </si>
  <si>
    <t>11 0 01 00000</t>
  </si>
  <si>
    <t>40 1 00 70270</t>
  </si>
  <si>
    <t>Всего:</t>
  </si>
  <si>
    <t>Приложение №1</t>
  </si>
  <si>
    <t>(тыс.руб.)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</si>
  <si>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</si>
  <si>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</si>
  <si>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</si>
  <si>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012 01 00 00 00 00 0000 000 </t>
  </si>
  <si>
    <t>Источники внутреннего финансирования дефецитов бюджетов</t>
  </si>
  <si>
    <t xml:space="preserve">012 01 02 00 00 00 0000 000 </t>
  </si>
  <si>
    <t>Кредиты кредитных организаций в валюте Российской Федерации</t>
  </si>
  <si>
    <t>012 01 02 00 00 00 0000 700</t>
  </si>
  <si>
    <t>Получение кредитов от кредитных организаций в валюте Российской Федерации</t>
  </si>
  <si>
    <t>012 01 02 00 00 10 0000 710</t>
  </si>
  <si>
    <t>Получение кредитов от кредитных организаций бюджетами поселений  в валюте Российской Федерации</t>
  </si>
  <si>
    <t xml:space="preserve">012 01 02 00 00 00 0000 800     </t>
  </si>
  <si>
    <t>Погашение кредитов, представленных кредитными организациями в валюте Российской Федерации</t>
  </si>
  <si>
    <t>012 01 02 00 00 10 0000 810</t>
  </si>
  <si>
    <t>Погашение кредитов, полученных от  кредитных организаций  бюджетами поселений в валюте Российской Федерации</t>
  </si>
  <si>
    <t xml:space="preserve">012 01 03 01 00 00 0000 000 </t>
  </si>
  <si>
    <t xml:space="preserve">Бюджетные кредиты от других бюджетов бюджетной системы Российской Федерации </t>
  </si>
  <si>
    <t>012 01 03 01 00 00 0000 700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</si>
  <si>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</si>
  <si>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012 01 03 01 00 10 0000 710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</si>
  <si>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</si>
  <si>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012 01 03 01 00 00 0000 800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</si>
  <si>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</si>
  <si>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012 01 03 01 00 10 0000 810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</si>
  <si>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</si>
  <si>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012 01 05 00 00 00 0000 000</t>
  </si>
  <si>
    <t>Изменение остатков средств на счетах по учету средств бюджета</t>
  </si>
  <si>
    <t>012 01 05 00 00 00 0000 500</t>
  </si>
  <si>
    <t xml:space="preserve">Увеличение остатков средств бюджетов      </t>
  </si>
  <si>
    <t>012 01 05 02 00 00 0000 500</t>
  </si>
  <si>
    <t xml:space="preserve">Увеличение прочих остатков средств бюджетов      </t>
  </si>
  <si>
    <t>012 01 05 02 01 00 0000 510</t>
  </si>
  <si>
    <t xml:space="preserve">Увеличение прочих остатков денежных средств      бюджетов </t>
  </si>
  <si>
    <t>012 01 05 02 01 10 0000 510</t>
  </si>
  <si>
    <t xml:space="preserve">Увеличение прочих остатков денежных  средств бюджетов поселений     </t>
  </si>
  <si>
    <t>012 01 05 00 00 00 0000 600</t>
  </si>
  <si>
    <t xml:space="preserve">Уменьшение остатков средств бюджетов      </t>
  </si>
  <si>
    <t>012 01 05 02 00 00 0000 600</t>
  </si>
  <si>
    <t xml:space="preserve">Уменьшение прочих остатков средств бюджетов      </t>
  </si>
  <si>
    <t>012 01 05 02 01 00 0000 610</t>
  </si>
  <si>
    <t xml:space="preserve">Уменьшение прочих остатков денежных средств   бюджетов    </t>
  </si>
  <si>
    <t>012 01 05 02 01 10 0000 610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</si>
  <si>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</si>
  <si>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</si>
  <si>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план</t>
  </si>
  <si>
    <t>факт</t>
  </si>
  <si>
    <t>Мероприятия направленные на поддержку деятельности граждан,общественных объединений участвующих в охране общественного порядка</t>
  </si>
  <si>
    <t>Обеспечение мер противопожарной безопасности</t>
  </si>
  <si>
    <t>Реализация мероприятий по передаче части  полномочий в сфере решения вопросов градостроительной деятельности</t>
  </si>
  <si>
    <t>40 1 00 09050</t>
  </si>
  <si>
    <t>Предупреждение неблагоприятного воздействия на здоровье населения с.Орджоникидзевское, связанного с использованием питьевой воды, не отвечающей гигиеническим требованиям</t>
  </si>
  <si>
    <t>24 0 01 01300</t>
  </si>
  <si>
    <t>15 0 00 00000</t>
  </si>
  <si>
    <t>15 0 01 00000</t>
  </si>
  <si>
    <t>Приложение №3</t>
  </si>
  <si>
    <t>Приложение №4</t>
  </si>
  <si>
    <t>14</t>
  </si>
  <si>
    <t xml:space="preserve">40 1 00 S1260 </t>
  </si>
  <si>
    <t>Другие вопросы в области национальной безопасности и правоохранительной деятельности</t>
  </si>
  <si>
    <t>Жилищное хозяйство</t>
  </si>
  <si>
    <t>Мероприятия в области жилищно-коммунального хозяйства</t>
  </si>
  <si>
    <t>Мероприятия в области жилищного хозяйства</t>
  </si>
  <si>
    <t>40 2 00 13000</t>
  </si>
  <si>
    <t>Глава Орджоникидзевского сельсовета</t>
  </si>
  <si>
    <t>16 0 01 01100</t>
  </si>
  <si>
    <t>15 0 01 01200</t>
  </si>
  <si>
    <t>40 1 00  70230</t>
  </si>
  <si>
    <t>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</si>
  <si>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40 1 00 70230</t>
  </si>
  <si>
    <t>Обеспечение мер пожарной безопасности</t>
  </si>
  <si>
    <t>40 2 00 10000</t>
  </si>
  <si>
    <t>25 0 00 00000</t>
  </si>
  <si>
    <t>25 0 01 00000</t>
  </si>
  <si>
    <t xml:space="preserve">Организация водоснабжения населения в границах поселения с.Орджоникидзевского </t>
  </si>
  <si>
    <t>25 0 01 14100</t>
  </si>
  <si>
    <t>Мероприятия направленные на обеспечение водоснабжением населения с.Орджоникидзевского</t>
  </si>
  <si>
    <t>27 0 00 00000</t>
  </si>
  <si>
    <t>27 0 01  00000</t>
  </si>
  <si>
    <t>27 0 01  10000</t>
  </si>
  <si>
    <t>27 0 01 10000</t>
  </si>
  <si>
    <t>414</t>
  </si>
  <si>
    <t xml:space="preserve">Бюджетные инвестиции в объекты капитального строительства государственной (муниципальной) собственности </t>
  </si>
  <si>
    <t>Другие вопросы в области жилищно-коммунального хозяйства</t>
  </si>
  <si>
    <t>112</t>
  </si>
  <si>
    <t>Иные выплаты персоналу учреждений, за исключением фонда оплаты труда</t>
  </si>
  <si>
    <t>27 0 01 00000</t>
  </si>
  <si>
    <t>Благоустройство</t>
  </si>
  <si>
    <t>27 0 01 71200</t>
  </si>
  <si>
    <t>Муниципальная прграмма "Пожарная безопасность и защита населения, и территории Орджоникидзевского сельсовета от чрезвычайных ситуаций на 2021-2023г"</t>
  </si>
  <si>
    <t>Муниципальная программа «Меры по усилению борьбы с преступностью и профилактике правонарушений в муниципальном образовании на  2021-2023годы»</t>
  </si>
  <si>
    <t>17 0 00 00000</t>
  </si>
  <si>
    <t>17 0 01 00000</t>
  </si>
  <si>
    <t>Обеспечение мер борьбы с терроризмом и экстремизмом</t>
  </si>
  <si>
    <t>17 0 01 16000</t>
  </si>
  <si>
    <t>Мероприятия направленные на профилактику терроризма и эстремизма</t>
  </si>
  <si>
    <t>Муниципальная программа "По поддержке деятельности граждан, общественных объединений участвующих в охране общественного порядка на рерритории Орджоникидзевского сельсовета на 2021-2023г"</t>
  </si>
  <si>
    <t>Муниципальная программа "Производственный контроль водоснабжения с.Орджоникидзевское колодцами общего пользования на 2021-2023г.г."</t>
  </si>
  <si>
    <t>Благоустройство парковой территории мемориального комплекса в селе Орджоникидзевское</t>
  </si>
  <si>
    <t>Муниципальная программа «Адресная социальная  поддержка нетрудоспособного населения и семей с детьми в 2021-2023 годы»</t>
  </si>
  <si>
    <t>Муниципальная программа  «Спорт, физкультура и здоровье 2021-2023 годы»</t>
  </si>
  <si>
    <t>Муниципальная программа "Пожарная безопасность и защита населения, и территории Орджоникидзевского сельсовета от чрезвычайных ситуаций на 2021-2023г"</t>
  </si>
  <si>
    <t>Муниципальная программа "Производственный контроль водоснабжения с.Орджоникидзевское колодцами общего пользования на 2021-2023г."</t>
  </si>
  <si>
    <t>Муниципальная программа «Адресная социальная  поддержка нетрудоспособного населения и семей с детьми в 2021-2023годы»</t>
  </si>
  <si>
    <t>на 2022год</t>
  </si>
  <si>
    <t>Источники  финансирования дефицита местного бюджета муниципального образования Орджоникидзевский  сельсовет на 2022 год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</si>
  <si>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</si>
  <si>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Утвержденные бюджетные назначения  на 2022г</t>
  </si>
  <si>
    <t>Исполнение за 2022год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</si>
  <si>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муниципального образования Орджоникидзевский  сельсовет за 2022 год </t>
  </si>
  <si>
    <t>Предоставление широкополосного доступа к сети "Интернет"  Администрации Орджоникидзевского сельсовета</t>
  </si>
  <si>
    <t>Осуществление первичного воинского учета органами местного самоуправления поселений, муниципальных и городских округов</t>
  </si>
  <si>
    <t>Мероприятия по обеспечению первичных мер пожарной безопасности на 2022г</t>
  </si>
  <si>
    <t>Муниципальная программа «Профилактика терроризма и экстремизма на территории Орджоникидзевского сельсовета на  2021-2023годы»</t>
  </si>
  <si>
    <t xml:space="preserve">Муниципальная программа «Использование и охрана земель на территории Орджоникидзевского сельсовета на 2022-2024г» </t>
  </si>
  <si>
    <t>Организация и обеспечение использования и охраны земель на территории Орджоникидзевского сельсовета</t>
  </si>
  <si>
    <t>Мероприятия направленные на использование и охрану земель на территории Орджоникидзевского сельсовета</t>
  </si>
  <si>
    <t>Муниципальная программа "Бурение скважин для водоснабжения общего пользования с.Орджоникидзевское на 2022г."</t>
  </si>
  <si>
    <t>Муниципальная программа "Создание и обустройство Мемориального комплекса в селе Орджоникидзевское на 2022 г.»"</t>
  </si>
  <si>
    <t>Мероприятия направленные на подготовку празднования  77-й годовщины Победы в Великой Отечественной войне</t>
  </si>
  <si>
    <t>Иные закупки товаров, работ и услуг для обеспечения государственных (муниципальных )нужд</t>
  </si>
  <si>
    <t>Муниципальная программа «Энергосбережение и повышение энергоэффективности в муниципальном образовании Орджоникидзевский сельсовет  на 2021-2023г."</t>
  </si>
  <si>
    <t>Охрана окружающей среды</t>
  </si>
  <si>
    <t>Другие вопросы в области окружающей среды</t>
  </si>
  <si>
    <t>Муниципальная программа"Ликвидация мест несанкционированного размещения твердых коммунальных отходов на 2022г. с.Орджоникидзевское»"</t>
  </si>
  <si>
    <t>Обеспечение ликвидации мест несанкционированного размещения твердых коммунальных отходов</t>
  </si>
  <si>
    <t>Мероприятия направленные на ликвидацию мест несанкционированного размещения твердых коммунальных отходов</t>
  </si>
  <si>
    <t>Предоставление широкополосного доступа к сети "Интернет"  МКУ "Орджоникидзевский СДК"</t>
  </si>
  <si>
    <t>Осуществление государственных полномочий в сфере социальной поддержки работников муниципальных учреждений культуры,  работающих и проживающих в сельских населенных пунктах,в поселках городского типа на 2022 год</t>
  </si>
  <si>
    <t>40 1 00  S3450</t>
  </si>
  <si>
    <t>40 1 00 S3450</t>
  </si>
  <si>
    <t>30 0 01 00000</t>
  </si>
  <si>
    <t>30 0 01 02300</t>
  </si>
  <si>
    <t>24 0 01 00000</t>
  </si>
  <si>
    <t>06</t>
  </si>
  <si>
    <t>28 0 00 00000</t>
  </si>
  <si>
    <t>28 0 01 00000</t>
  </si>
  <si>
    <t>28 0 01 S3420</t>
  </si>
  <si>
    <t>2022г</t>
  </si>
  <si>
    <t>Перечень муниципальных целевых программ, предусмотренных к финансированию из местного бюджета муниципального образования Орджоникидзевский сельсовет на 2022 год</t>
  </si>
  <si>
    <t>Расходов на 2022 год</t>
  </si>
  <si>
    <t>Исполнено,        2022 год</t>
  </si>
  <si>
    <t>Муниципальная программа «Энергосбережение и повышение энергоэффективности в муниципальном образовании Орджоникидзевский сельсовет  на 2021-2034г."</t>
  </si>
  <si>
    <t>Муниципальная программа"Создание и обустройство Мемориального комплекса в селе Орджоникидзевское на 2022г»"</t>
  </si>
  <si>
    <t>Приложение №2</t>
  </si>
  <si>
    <t>Код бюджетной</t>
  </si>
  <si>
    <t xml:space="preserve">                    Наименование доходов</t>
  </si>
  <si>
    <t>классификации Российской Федерации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</si>
  <si>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</si>
  <si>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</si>
  <si>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</si>
  <si>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</si>
  <si>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</si>
  <si>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</si>
  <si>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</si>
  <si>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</si>
  <si>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</si>
  <si>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</si>
  <si>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1 03 00000 00 0000 000</t>
  </si>
  <si>
    <t>НАЛОГ НА ТОВАРЫ (РАБОТЫ, УСЛУГИ), РЕАЛИЗУЕМЫЕ НА ТЕРРИТОРИИ РОССИЙСКОЙ ФЕДЕРАЦИИ</t>
  </si>
  <si>
    <t>1 03 02000 01 0000 110</t>
  </si>
  <si>
    <t>Акцизы по подакцизным товарам (продукции), производимым на территории Российской Федерации</t>
  </si>
  <si>
    <t>1 03 02231 01 0000 110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</si>
  <si>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</si>
  <si>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1 03 02241 01 0000 110</t>
  </si>
  <si>
    <t>1 03 02251 01 0000 110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</si>
  <si>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</si>
  <si>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</si>
  <si>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</si>
  <si>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</si>
  <si>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</si>
  <si>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</si>
  <si>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</si>
  <si>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</si>
  <si>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</si>
  <si>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</si>
  <si>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</si>
  <si>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</si>
  <si>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</si>
  <si>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</si>
  <si>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</si>
  <si>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</si>
  <si>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</si>
  <si>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</si>
  <si>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 xml:space="preserve">ГОСУДАРСТВЕННАЯ ПОШЛИНА 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</si>
  <si>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</si>
  <si>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</si>
  <si>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</si>
  <si>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</si>
  <si>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2 00 00000 00 0000 000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</si>
  <si>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</si>
  <si>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</si>
  <si>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</si>
  <si>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</si>
  <si>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</si>
  <si>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2 02 15002 00 000 150</t>
  </si>
  <si>
    <t>Дотации на поддержку мер по обеспечению сбалансированности бюджетов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</si>
  <si>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</si>
  <si>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</si>
  <si>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2 02 16001 00 0000 150</t>
  </si>
  <si>
    <t>Дотации на выравнивание 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</si>
  <si>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</si>
  <si>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</si>
  <si>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2 02 19999 00 0000 150</t>
  </si>
  <si>
    <t xml:space="preserve">Прочие дотации </t>
  </si>
  <si>
    <t>2 02 19999 10 0000 150</t>
  </si>
  <si>
    <t>Прочие дотации бюджетам сельских поселений</t>
  </si>
  <si>
    <t>2 02 02000 00 0000 150</t>
  </si>
  <si>
    <t>Субсидии бюджетам бюджетной системы Российской Федерации (межбюджетные субсидии)</t>
  </si>
  <si>
    <t>2 02 29999 00 0000 150</t>
  </si>
  <si>
    <t>Прочие субсидии</t>
  </si>
  <si>
    <t>2 02 29999 10 0000 150</t>
  </si>
  <si>
    <t>Прочие субсидии бюджетам сельских поселений</t>
  </si>
  <si>
    <t>2 02 30000 00 0000 150</t>
  </si>
  <si>
    <t>Субвенции бюджетам бюджетной системы Российской Федерации</t>
  </si>
  <si>
    <t>2 02 35118 00 0000 150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</si>
  <si>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</si>
  <si>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2 02 35118 10 0000 150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</si>
  <si>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</si>
  <si>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2 02 35250 00 0000 150</t>
  </si>
  <si>
    <t>Субвенции бюджетам на оплату жилищно-коммунальных услуг отдельным категориям граждан</t>
  </si>
  <si>
    <t>2 02 35250 10 0000 150</t>
  </si>
  <si>
    <t>Субвенции бюджетам сельских поселений на оплату жилищно-коммунальных услуг отдельным категориям граждан</t>
  </si>
  <si>
    <t>2 02 30024 00 0000 150</t>
  </si>
  <si>
    <t>Субвенции на 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</si>
  <si>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2 02 30024 10 0000 150</t>
  </si>
  <si>
    <t>Субвенции бюджетам сельских поселений  на 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</si>
  <si>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2 02 40000 00 0000 150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</si>
  <si>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</si>
  <si>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</si>
  <si>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</si>
  <si>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</si>
  <si>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</si>
  <si>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2 02 49999 00 0000 150</t>
  </si>
  <si>
    <t>Прочие межбюджетные трансферты, передаваемые бюджетам</t>
  </si>
  <si>
    <t>2 02 49999 10 0000 150</t>
  </si>
  <si>
    <t>Прочие межбюджетные трансферты, передаваемые бюджетам сельских поселений</t>
  </si>
  <si>
    <t>ВСЕГО ДОХОДОВ</t>
  </si>
  <si>
    <t>муниципального  образования Орджоникидзевский сельсовет   за 2022 год</t>
  </si>
  <si>
    <t>1 03 02261 01 0000 110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</si>
  <si>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</si>
  <si>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Мероприятия направленные на паспортизацию, ремонт и содержание автомобильных дорог, а также  мероприятия по подготовке и оформлению правоустанавливающей документации на автомобильные дороги муниципального значения</t>
  </si>
  <si>
    <t>00</t>
  </si>
  <si>
    <t>Ведомственная структура расходов местного бюджета муниципального образования Орджоникидзевский   сельсовет за 2022г</t>
  </si>
  <si>
    <t>Дорожное хозяйство (дорожные фонды)</t>
  </si>
  <si>
    <t>Физическая культура</t>
  </si>
  <si>
    <t>11</t>
  </si>
  <si>
    <t xml:space="preserve">Физическая культура  </t>
  </si>
  <si>
    <t>к  решению Совета депутатов Орджоникидзевского сельсовета от 31.05.2023г № 75</t>
  </si>
  <si>
    <t xml:space="preserve">к  решению  Совета депутатов    Орджоникидзевского сельсовета от 31.05.2023г. № 75 </t>
  </si>
  <si>
    <t>к  решению Совета депутатов Орджоникидзевского сельсовета от 31.05.2023г. № 75</t>
  </si>
  <si>
    <t>к  решению  Совета депутатов Орджоникидзевского сельсовета от 31.05.2023г. № 75</t>
  </si>
  <si>
    <t>к  решению  Совета депутатов Орджоникидзевского сельсовета от 31.05.2023г № 75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</si>
</sst>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dd\.mm\.yyyy"/>
    <numFmt numFmtId="175" formatCode="#,##0.00000"/>
    <numFmt numFmtId="176" formatCode="[$-FC19]d\ mmmm\ yyyy\ &quot;г.&quot;"/>
    <numFmt numFmtId="177" formatCode="#,##0.0000000"/>
  </numFmts>
  <fonts count="9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i/>
      <sz val="10"/>
      <color indexed="17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i/>
      <sz val="11"/>
      <color indexed="8"/>
      <name val="Times New Roman"/>
      <family val="1"/>
    </font>
    <font>
      <b/>
      <i/>
      <sz val="11"/>
      <color indexed="40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indexed="8"/>
      <name val="Arial Cyr"/>
      <family val="0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10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1"/>
      <color rgb="FF000000"/>
      <name val="Calibri"/>
      <family val="2"/>
    </font>
    <font>
      <b/>
      <sz val="10"/>
      <color rgb="FF000000"/>
      <name val="Arial Cyr"/>
      <family val="0"/>
    </font>
    <font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Times New Roman"/>
      <family val="1"/>
    </font>
    <font>
      <sz val="11"/>
      <color rgb="FF000000"/>
      <name val="Arial Cyr"/>
      <family val="0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Times New Roman"/>
      <family val="1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2"/>
      <color rgb="FFFF0000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4" fontId="53" fillId="0" borderId="1">
      <alignment horizontal="right" shrinkToFit="1"/>
      <protection/>
    </xf>
    <xf numFmtId="4" fontId="53" fillId="0" borderId="1">
      <alignment horizontal="right" shrinkToFit="1"/>
      <protection/>
    </xf>
    <xf numFmtId="0" fontId="54" fillId="0" borderId="0">
      <alignment/>
      <protection/>
    </xf>
    <xf numFmtId="0" fontId="55" fillId="0" borderId="0">
      <alignment horizontal="center"/>
      <protection/>
    </xf>
    <xf numFmtId="0" fontId="55" fillId="0" borderId="0">
      <alignment/>
      <protection/>
    </xf>
    <xf numFmtId="0" fontId="53" fillId="0" borderId="0">
      <alignment/>
      <protection/>
    </xf>
    <xf numFmtId="0" fontId="53" fillId="0" borderId="0">
      <alignment horizontal="left"/>
      <protection/>
    </xf>
    <xf numFmtId="0" fontId="55" fillId="0" borderId="2">
      <alignment horizontal="center"/>
      <protection/>
    </xf>
    <xf numFmtId="0" fontId="53" fillId="0" borderId="1">
      <alignment horizontal="center" vertical="top" wrapText="1"/>
      <protection/>
    </xf>
    <xf numFmtId="0" fontId="53" fillId="0" borderId="1">
      <alignment horizontal="center" vertical="center"/>
      <protection/>
    </xf>
    <xf numFmtId="0" fontId="53" fillId="0" borderId="3">
      <alignment horizontal="left" wrapText="1"/>
      <protection/>
    </xf>
    <xf numFmtId="0" fontId="53" fillId="0" borderId="4">
      <alignment horizontal="left" wrapText="1"/>
      <protection/>
    </xf>
    <xf numFmtId="0" fontId="53" fillId="0" borderId="5">
      <alignment horizontal="left" wrapText="1" indent="2"/>
      <protection/>
    </xf>
    <xf numFmtId="0" fontId="56" fillId="0" borderId="0">
      <alignment/>
      <protection/>
    </xf>
    <xf numFmtId="0" fontId="53" fillId="0" borderId="2">
      <alignment horizontal="left" wrapText="1"/>
      <protection/>
    </xf>
    <xf numFmtId="0" fontId="53" fillId="0" borderId="6">
      <alignment horizontal="left" wrapText="1"/>
      <protection/>
    </xf>
    <xf numFmtId="0" fontId="53" fillId="0" borderId="7">
      <alignment horizontal="left"/>
      <protection/>
    </xf>
    <xf numFmtId="0" fontId="53" fillId="0" borderId="8">
      <alignment horizontal="center" vertical="center"/>
      <protection/>
    </xf>
    <xf numFmtId="49" fontId="53" fillId="0" borderId="9">
      <alignment horizontal="center" wrapText="1"/>
      <protection/>
    </xf>
    <xf numFmtId="49" fontId="53" fillId="0" borderId="10">
      <alignment horizontal="center" shrinkToFit="1"/>
      <protection/>
    </xf>
    <xf numFmtId="49" fontId="53" fillId="0" borderId="11">
      <alignment horizontal="center" shrinkToFit="1"/>
      <protection/>
    </xf>
    <xf numFmtId="0" fontId="57" fillId="0" borderId="0">
      <alignment/>
      <protection/>
    </xf>
    <xf numFmtId="49" fontId="53" fillId="0" borderId="12">
      <alignment horizontal="center"/>
      <protection/>
    </xf>
    <xf numFmtId="49" fontId="53" fillId="0" borderId="13">
      <alignment horizontal="center"/>
      <protection/>
    </xf>
    <xf numFmtId="49" fontId="53" fillId="0" borderId="14">
      <alignment horizontal="center"/>
      <protection/>
    </xf>
    <xf numFmtId="49" fontId="53" fillId="0" borderId="0">
      <alignment/>
      <protection/>
    </xf>
    <xf numFmtId="49" fontId="53" fillId="0" borderId="7">
      <alignment/>
      <protection/>
    </xf>
    <xf numFmtId="49" fontId="53" fillId="0" borderId="1">
      <alignment horizontal="center" vertical="top" wrapText="1"/>
      <protection/>
    </xf>
    <xf numFmtId="49" fontId="53" fillId="0" borderId="8">
      <alignment horizontal="center" vertical="center"/>
      <protection/>
    </xf>
    <xf numFmtId="4" fontId="53" fillId="0" borderId="12">
      <alignment horizontal="right" shrinkToFit="1"/>
      <protection/>
    </xf>
    <xf numFmtId="4" fontId="53" fillId="0" borderId="13">
      <alignment horizontal="right" shrinkToFit="1"/>
      <protection/>
    </xf>
    <xf numFmtId="4" fontId="53" fillId="0" borderId="14">
      <alignment horizontal="right" shrinkToFit="1"/>
      <protection/>
    </xf>
    <xf numFmtId="0" fontId="57" fillId="0" borderId="15">
      <alignment/>
      <protection/>
    </xf>
    <xf numFmtId="0" fontId="53" fillId="0" borderId="16">
      <alignment horizontal="right"/>
      <protection/>
    </xf>
    <xf numFmtId="49" fontId="53" fillId="0" borderId="16">
      <alignment horizontal="right" vertical="center"/>
      <protection/>
    </xf>
    <xf numFmtId="49" fontId="53" fillId="0" borderId="16">
      <alignment horizontal="right"/>
      <protection/>
    </xf>
    <xf numFmtId="49" fontId="53" fillId="0" borderId="16">
      <alignment/>
      <protection/>
    </xf>
    <xf numFmtId="0" fontId="53" fillId="0" borderId="2">
      <alignment horizontal="center"/>
      <protection/>
    </xf>
    <xf numFmtId="0" fontId="53" fillId="0" borderId="8">
      <alignment horizontal="center"/>
      <protection/>
    </xf>
    <xf numFmtId="49" fontId="53" fillId="0" borderId="17">
      <alignment horizontal="center"/>
      <protection/>
    </xf>
    <xf numFmtId="174" fontId="53" fillId="0" borderId="18">
      <alignment horizontal="center"/>
      <protection/>
    </xf>
    <xf numFmtId="49" fontId="53" fillId="0" borderId="18">
      <alignment horizontal="center" vertical="center"/>
      <protection/>
    </xf>
    <xf numFmtId="49" fontId="53" fillId="0" borderId="18">
      <alignment horizontal="center"/>
      <protection/>
    </xf>
    <xf numFmtId="49" fontId="53" fillId="0" borderId="19">
      <alignment horizontal="center"/>
      <protection/>
    </xf>
    <xf numFmtId="0" fontId="58" fillId="0" borderId="0">
      <alignment horizontal="right"/>
      <protection/>
    </xf>
    <xf numFmtId="0" fontId="58" fillId="0" borderId="20">
      <alignment horizontal="right"/>
      <protection/>
    </xf>
    <xf numFmtId="0" fontId="58" fillId="0" borderId="21">
      <alignment horizontal="right"/>
      <protection/>
    </xf>
    <xf numFmtId="0" fontId="55" fillId="0" borderId="2">
      <alignment horizontal="center"/>
      <protection/>
    </xf>
    <xf numFmtId="0" fontId="54" fillId="0" borderId="22">
      <alignment/>
      <protection/>
    </xf>
    <xf numFmtId="0" fontId="54" fillId="0" borderId="20">
      <alignment/>
      <protection/>
    </xf>
    <xf numFmtId="49" fontId="58" fillId="0" borderId="0">
      <alignment/>
      <protection/>
    </xf>
    <xf numFmtId="0" fontId="55" fillId="0" borderId="0">
      <alignment horizontal="center"/>
      <protection/>
    </xf>
    <xf numFmtId="4" fontId="53" fillId="0" borderId="14">
      <alignment horizontal="right" wrapText="1"/>
      <protection/>
    </xf>
    <xf numFmtId="4" fontId="53" fillId="0" borderId="14">
      <alignment horizontal="right" wrapText="1"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9" fillId="26" borderId="23" applyNumberFormat="0" applyAlignment="0" applyProtection="0"/>
    <xf numFmtId="0" fontId="60" fillId="27" borderId="24" applyNumberFormat="0" applyAlignment="0" applyProtection="0"/>
    <xf numFmtId="0" fontId="61" fillId="27" borderId="23" applyNumberFormat="0" applyAlignment="0" applyProtection="0"/>
    <xf numFmtId="0" fontId="6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25" applyNumberFormat="0" applyFill="0" applyAlignment="0" applyProtection="0"/>
    <xf numFmtId="0" fontId="64" fillId="0" borderId="26" applyNumberFormat="0" applyFill="0" applyAlignment="0" applyProtection="0"/>
    <xf numFmtId="0" fontId="65" fillId="0" borderId="2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28" applyNumberFormat="0" applyFill="0" applyAlignment="0" applyProtection="0"/>
    <xf numFmtId="0" fontId="67" fillId="28" borderId="29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6" fillId="0" borderId="0">
      <alignment/>
      <protection/>
    </xf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30" applyNumberFormat="0" applyFont="0" applyAlignment="0" applyProtection="0"/>
    <xf numFmtId="9" fontId="0" fillId="0" borderId="0" applyFont="0" applyFill="0" applyBorder="0" applyAlignment="0" applyProtection="0"/>
    <xf numFmtId="0" fontId="73" fillId="0" borderId="31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3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49" fontId="76" fillId="0" borderId="32" xfId="0" applyNumberFormat="1" applyFont="1" applyFill="1" applyBorder="1" applyAlignment="1">
      <alignment horizontal="center" vertical="center" wrapText="1"/>
    </xf>
    <xf numFmtId="4" fontId="3" fillId="0" borderId="32" xfId="0" applyNumberFormat="1" applyFont="1" applyBorder="1" applyAlignment="1">
      <alignment horizontal="center" vertical="center" wrapText="1"/>
    </xf>
    <xf numFmtId="4" fontId="4" fillId="0" borderId="32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4" fontId="4" fillId="0" borderId="0" xfId="0" applyNumberFormat="1" applyFont="1" applyAlignment="1">
      <alignment/>
    </xf>
    <xf numFmtId="0" fontId="51" fillId="0" borderId="0" xfId="0" applyFont="1" applyFill="1" applyAlignment="1">
      <alignment horizontal="left" vertical="center"/>
    </xf>
    <xf numFmtId="49" fontId="77" fillId="0" borderId="0" xfId="0" applyNumberFormat="1" applyFont="1" applyAlignment="1">
      <alignment horizontal="center"/>
    </xf>
    <xf numFmtId="4" fontId="77" fillId="0" borderId="0" xfId="0" applyNumberFormat="1" applyFont="1" applyAlignment="1">
      <alignment horizontal="center" vertical="center"/>
    </xf>
    <xf numFmtId="0" fontId="77" fillId="0" borderId="0" xfId="0" applyNumberFormat="1" applyFont="1" applyAlignment="1">
      <alignment/>
    </xf>
    <xf numFmtId="3" fontId="77" fillId="0" borderId="0" xfId="0" applyNumberFormat="1" applyFont="1" applyAlignment="1">
      <alignment horizontal="center" vertical="center"/>
    </xf>
    <xf numFmtId="3" fontId="78" fillId="0" borderId="32" xfId="0" applyNumberFormat="1" applyFont="1" applyBorder="1" applyAlignment="1">
      <alignment horizontal="center" vertical="center" wrapText="1"/>
    </xf>
    <xf numFmtId="3" fontId="77" fillId="0" borderId="3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center"/>
    </xf>
    <xf numFmtId="49" fontId="79" fillId="0" borderId="0" xfId="0" applyNumberFormat="1" applyFont="1" applyAlignment="1">
      <alignment vertical="center" wrapText="1"/>
    </xf>
    <xf numFmtId="0" fontId="4" fillId="0" borderId="3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73" fontId="4" fillId="0" borderId="34" xfId="0" applyNumberFormat="1" applyFont="1" applyBorder="1" applyAlignment="1">
      <alignment horizontal="center" vertical="center" wrapText="1"/>
    </xf>
    <xf numFmtId="173" fontId="4" fillId="0" borderId="35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3" fillId="0" borderId="36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Border="1" applyAlignment="1">
      <alignment vertical="center" wrapText="1"/>
    </xf>
    <xf numFmtId="4" fontId="51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173" fontId="4" fillId="0" borderId="37" xfId="0" applyNumberFormat="1" applyFont="1" applyBorder="1" applyAlignment="1">
      <alignment horizontal="center" vertical="center" wrapText="1"/>
    </xf>
    <xf numFmtId="173" fontId="4" fillId="0" borderId="32" xfId="0" applyNumberFormat="1" applyFont="1" applyBorder="1" applyAlignment="1">
      <alignment horizontal="center" vertical="center" wrapText="1"/>
    </xf>
    <xf numFmtId="173" fontId="3" fillId="0" borderId="32" xfId="0" applyNumberFormat="1" applyFont="1" applyBorder="1" applyAlignment="1">
      <alignment horizontal="center" vertical="center" wrapText="1"/>
    </xf>
    <xf numFmtId="49" fontId="77" fillId="0" borderId="32" xfId="0" applyNumberFormat="1" applyFont="1" applyFill="1" applyBorder="1" applyAlignment="1">
      <alignment horizontal="center" vertical="center" wrapText="1"/>
    </xf>
    <xf numFmtId="49" fontId="80" fillId="0" borderId="32" xfId="0" applyNumberFormat="1" applyFont="1" applyFill="1" applyBorder="1" applyAlignment="1">
      <alignment horizontal="center" vertical="center" wrapText="1"/>
    </xf>
    <xf numFmtId="0" fontId="76" fillId="0" borderId="32" xfId="0" applyFont="1" applyFill="1" applyBorder="1" applyAlignment="1">
      <alignment vertical="top" wrapText="1"/>
    </xf>
    <xf numFmtId="0" fontId="80" fillId="0" borderId="32" xfId="0" applyFont="1" applyFill="1" applyBorder="1" applyAlignment="1">
      <alignment vertical="top" wrapText="1"/>
    </xf>
    <xf numFmtId="0" fontId="78" fillId="0" borderId="0" xfId="0" applyFont="1" applyFill="1" applyAlignment="1">
      <alignment horizontal="left" vertical="top"/>
    </xf>
    <xf numFmtId="0" fontId="78" fillId="0" borderId="0" xfId="0" applyFont="1" applyFill="1" applyAlignment="1">
      <alignment horizontal="center" vertical="center"/>
    </xf>
    <xf numFmtId="49" fontId="78" fillId="0" borderId="0" xfId="0" applyNumberFormat="1" applyFont="1" applyFill="1" applyAlignment="1">
      <alignment horizontal="center" vertical="center"/>
    </xf>
    <xf numFmtId="0" fontId="76" fillId="0" borderId="33" xfId="0" applyFont="1" applyFill="1" applyBorder="1" applyAlignment="1">
      <alignment horizontal="left" vertical="top" wrapText="1"/>
    </xf>
    <xf numFmtId="0" fontId="78" fillId="0" borderId="33" xfId="0" applyFont="1" applyFill="1" applyBorder="1" applyAlignment="1">
      <alignment horizontal="left" vertical="top" wrapText="1"/>
    </xf>
    <xf numFmtId="4" fontId="78" fillId="0" borderId="0" xfId="0" applyNumberFormat="1" applyFont="1" applyFill="1" applyAlignment="1">
      <alignment horizontal="center" vertical="center"/>
    </xf>
    <xf numFmtId="4" fontId="78" fillId="0" borderId="32" xfId="0" applyNumberFormat="1" applyFont="1" applyFill="1" applyBorder="1" applyAlignment="1">
      <alignment horizontal="center" vertical="center" wrapText="1"/>
    </xf>
    <xf numFmtId="4" fontId="76" fillId="0" borderId="32" xfId="0" applyNumberFormat="1" applyFont="1" applyFill="1" applyBorder="1" applyAlignment="1">
      <alignment horizontal="center" vertical="center" wrapText="1"/>
    </xf>
    <xf numFmtId="4" fontId="78" fillId="0" borderId="37" xfId="0" applyNumberFormat="1" applyFont="1" applyFill="1" applyBorder="1" applyAlignment="1">
      <alignment horizontal="center" vertical="center" wrapText="1"/>
    </xf>
    <xf numFmtId="4" fontId="54" fillId="0" borderId="32" xfId="33" applyNumberFormat="1" applyFont="1" applyBorder="1" applyAlignment="1" applyProtection="1">
      <alignment horizontal="center" vertical="center" shrinkToFit="1"/>
      <protection/>
    </xf>
    <xf numFmtId="4" fontId="54" fillId="0" borderId="32" xfId="60" applyNumberFormat="1" applyFont="1" applyBorder="1" applyAlignment="1" applyProtection="1">
      <alignment horizontal="center" vertical="center" shrinkToFit="1"/>
      <protection/>
    </xf>
    <xf numFmtId="4" fontId="54" fillId="0" borderId="35" xfId="60" applyNumberFormat="1" applyFont="1" applyBorder="1" applyAlignment="1" applyProtection="1">
      <alignment horizontal="center" vertical="center" shrinkToFit="1"/>
      <protection/>
    </xf>
    <xf numFmtId="4" fontId="81" fillId="0" borderId="35" xfId="61" applyNumberFormat="1" applyFont="1" applyBorder="1" applyAlignment="1" applyProtection="1">
      <alignment horizontal="center" vertical="center" shrinkToFit="1"/>
      <protection/>
    </xf>
    <xf numFmtId="4" fontId="3" fillId="0" borderId="38" xfId="0" applyNumberFormat="1" applyFont="1" applyBorder="1" applyAlignment="1">
      <alignment horizontal="center" vertical="center" wrapText="1"/>
    </xf>
    <xf numFmtId="4" fontId="76" fillId="0" borderId="35" xfId="0" applyNumberFormat="1" applyFont="1" applyFill="1" applyBorder="1" applyAlignment="1">
      <alignment horizontal="center" vertical="center" wrapText="1"/>
    </xf>
    <xf numFmtId="0" fontId="77" fillId="0" borderId="32" xfId="0" applyFont="1" applyFill="1" applyBorder="1" applyAlignment="1">
      <alignment vertical="top" wrapText="1"/>
    </xf>
    <xf numFmtId="4" fontId="78" fillId="0" borderId="35" xfId="0" applyNumberFormat="1" applyFont="1" applyFill="1" applyBorder="1" applyAlignment="1">
      <alignment horizontal="center" vertical="center" wrapText="1"/>
    </xf>
    <xf numFmtId="0" fontId="78" fillId="0" borderId="32" xfId="0" applyFont="1" applyFill="1" applyBorder="1" applyAlignment="1">
      <alignment vertical="top" wrapText="1"/>
    </xf>
    <xf numFmtId="49" fontId="66" fillId="0" borderId="32" xfId="0" applyNumberFormat="1" applyFont="1" applyFill="1" applyBorder="1" applyAlignment="1">
      <alignment wrapText="1"/>
    </xf>
    <xf numFmtId="49" fontId="80" fillId="0" borderId="32" xfId="0" applyNumberFormat="1" applyFont="1" applyFill="1" applyBorder="1" applyAlignment="1">
      <alignment horizontal="left" vertical="center" wrapText="1"/>
    </xf>
    <xf numFmtId="0" fontId="80" fillId="0" borderId="32" xfId="0" applyFont="1" applyFill="1" applyBorder="1" applyAlignment="1">
      <alignment vertical="center" wrapText="1"/>
    </xf>
    <xf numFmtId="0" fontId="66" fillId="0" borderId="32" xfId="0" applyFont="1" applyFill="1" applyBorder="1" applyAlignment="1">
      <alignment wrapText="1"/>
    </xf>
    <xf numFmtId="0" fontId="82" fillId="0" borderId="32" xfId="0" applyFont="1" applyFill="1" applyBorder="1" applyAlignment="1">
      <alignment vertical="top" wrapText="1"/>
    </xf>
    <xf numFmtId="4" fontId="78" fillId="0" borderId="34" xfId="0" applyNumberFormat="1" applyFont="1" applyFill="1" applyBorder="1" applyAlignment="1">
      <alignment horizontal="center" vertical="center" wrapText="1"/>
    </xf>
    <xf numFmtId="49" fontId="83" fillId="0" borderId="32" xfId="0" applyNumberFormat="1" applyFont="1" applyFill="1" applyBorder="1" applyAlignment="1">
      <alignment wrapText="1"/>
    </xf>
    <xf numFmtId="49" fontId="80" fillId="0" borderId="32" xfId="0" applyNumberFormat="1" applyFont="1" applyFill="1" applyBorder="1" applyAlignment="1">
      <alignment vertical="top" wrapText="1"/>
    </xf>
    <xf numFmtId="49" fontId="66" fillId="0" borderId="32" xfId="0" applyNumberFormat="1" applyFont="1" applyFill="1" applyBorder="1" applyAlignment="1">
      <alignment horizontal="left" vertical="center" wrapText="1"/>
    </xf>
    <xf numFmtId="0" fontId="80" fillId="0" borderId="32" xfId="0" applyFont="1" applyFill="1" applyBorder="1" applyAlignment="1">
      <alignment vertical="justify"/>
    </xf>
    <xf numFmtId="0" fontId="82" fillId="0" borderId="32" xfId="0" applyFont="1" applyFill="1" applyBorder="1" applyAlignment="1">
      <alignment horizontal="center" vertical="top" wrapText="1"/>
    </xf>
    <xf numFmtId="49" fontId="77" fillId="0" borderId="32" xfId="0" applyNumberFormat="1" applyFont="1" applyFill="1" applyBorder="1" applyAlignment="1">
      <alignment horizontal="left" vertical="center" wrapText="1"/>
    </xf>
    <xf numFmtId="0" fontId="77" fillId="0" borderId="32" xfId="0" applyFont="1" applyFill="1" applyBorder="1" applyAlignment="1">
      <alignment vertical="center" wrapText="1"/>
    </xf>
    <xf numFmtId="0" fontId="76" fillId="0" borderId="32" xfId="0" applyFont="1" applyFill="1" applyBorder="1" applyAlignment="1">
      <alignment vertical="center" wrapText="1"/>
    </xf>
    <xf numFmtId="0" fontId="78" fillId="0" borderId="32" xfId="0" applyFont="1" applyFill="1" applyBorder="1" applyAlignment="1">
      <alignment vertical="justify"/>
    </xf>
    <xf numFmtId="0" fontId="80" fillId="0" borderId="33" xfId="0" applyFont="1" applyFill="1" applyBorder="1" applyAlignment="1">
      <alignment vertical="top" wrapText="1"/>
    </xf>
    <xf numFmtId="49" fontId="66" fillId="0" borderId="33" xfId="0" applyNumberFormat="1" applyFont="1" applyFill="1" applyBorder="1" applyAlignment="1">
      <alignment wrapText="1"/>
    </xf>
    <xf numFmtId="49" fontId="80" fillId="0" borderId="33" xfId="0" applyNumberFormat="1" applyFont="1" applyFill="1" applyBorder="1" applyAlignment="1">
      <alignment vertical="top" wrapText="1"/>
    </xf>
    <xf numFmtId="0" fontId="80" fillId="0" borderId="33" xfId="107" applyFont="1" applyFill="1" applyBorder="1" applyAlignment="1">
      <alignment horizontal="left" vertical="top" wrapText="1"/>
      <protection/>
    </xf>
    <xf numFmtId="0" fontId="80" fillId="0" borderId="33" xfId="0" applyFont="1" applyFill="1" applyBorder="1" applyAlignment="1">
      <alignment horizontal="left" vertical="top" wrapText="1"/>
    </xf>
    <xf numFmtId="0" fontId="66" fillId="0" borderId="33" xfId="0" applyFont="1" applyFill="1" applyBorder="1" applyAlignment="1">
      <alignment horizontal="left" vertical="top" wrapText="1"/>
    </xf>
    <xf numFmtId="49" fontId="66" fillId="0" borderId="33" xfId="0" applyNumberFormat="1" applyFont="1" applyFill="1" applyBorder="1" applyAlignment="1">
      <alignment horizontal="left" vertical="top" wrapText="1"/>
    </xf>
    <xf numFmtId="49" fontId="51" fillId="0" borderId="33" xfId="0" applyNumberFormat="1" applyFont="1" applyFill="1" applyBorder="1" applyAlignment="1">
      <alignment horizontal="left" vertical="top" wrapText="1"/>
    </xf>
    <xf numFmtId="0" fontId="78" fillId="0" borderId="33" xfId="0" applyFont="1" applyFill="1" applyBorder="1" applyAlignment="1">
      <alignment horizontal="left" vertical="top"/>
    </xf>
    <xf numFmtId="0" fontId="66" fillId="0" borderId="39" xfId="0" applyFont="1" applyFill="1" applyBorder="1" applyAlignment="1">
      <alignment horizontal="left" vertical="top"/>
    </xf>
    <xf numFmtId="0" fontId="66" fillId="0" borderId="36" xfId="0" applyFont="1" applyFill="1" applyBorder="1" applyAlignment="1">
      <alignment horizontal="center" vertical="center"/>
    </xf>
    <xf numFmtId="49" fontId="66" fillId="0" borderId="36" xfId="0" applyNumberFormat="1" applyFont="1" applyFill="1" applyBorder="1" applyAlignment="1">
      <alignment horizontal="center" vertical="center"/>
    </xf>
    <xf numFmtId="4" fontId="84" fillId="0" borderId="36" xfId="0" applyNumberFormat="1" applyFont="1" applyFill="1" applyBorder="1" applyAlignment="1">
      <alignment horizontal="center" vertical="center"/>
    </xf>
    <xf numFmtId="49" fontId="78" fillId="0" borderId="32" xfId="0" applyNumberFormat="1" applyFont="1" applyFill="1" applyBorder="1" applyAlignment="1">
      <alignment horizontal="center" vertical="center" wrapText="1"/>
    </xf>
    <xf numFmtId="4" fontId="80" fillId="0" borderId="32" xfId="0" applyNumberFormat="1" applyFont="1" applyFill="1" applyBorder="1" applyAlignment="1">
      <alignment horizontal="center" vertical="center" wrapText="1"/>
    </xf>
    <xf numFmtId="4" fontId="77" fillId="0" borderId="32" xfId="0" applyNumberFormat="1" applyFont="1" applyFill="1" applyBorder="1" applyAlignment="1">
      <alignment horizontal="center" vertical="center" wrapText="1"/>
    </xf>
    <xf numFmtId="0" fontId="76" fillId="0" borderId="32" xfId="0" applyFont="1" applyFill="1" applyBorder="1" applyAlignment="1">
      <alignment horizontal="center" vertical="center" wrapText="1"/>
    </xf>
    <xf numFmtId="49" fontId="76" fillId="0" borderId="37" xfId="0" applyNumberFormat="1" applyFont="1" applyFill="1" applyBorder="1" applyAlignment="1">
      <alignment horizontal="center" vertical="center" wrapText="1"/>
    </xf>
    <xf numFmtId="4" fontId="76" fillId="0" borderId="34" xfId="0" applyNumberFormat="1" applyFont="1" applyFill="1" applyBorder="1" applyAlignment="1">
      <alignment horizontal="center" vertical="center" wrapText="1"/>
    </xf>
    <xf numFmtId="49" fontId="76" fillId="0" borderId="40" xfId="0" applyNumberFormat="1" applyFont="1" applyFill="1" applyBorder="1" applyAlignment="1">
      <alignment horizontal="center" vertical="center" wrapText="1"/>
    </xf>
    <xf numFmtId="49" fontId="51" fillId="0" borderId="39" xfId="0" applyNumberFormat="1" applyFont="1" applyFill="1" applyBorder="1" applyAlignment="1">
      <alignment horizontal="left" vertical="top" wrapText="1"/>
    </xf>
    <xf numFmtId="49" fontId="78" fillId="0" borderId="36" xfId="0" applyNumberFormat="1" applyFont="1" applyFill="1" applyBorder="1" applyAlignment="1">
      <alignment horizontal="center" vertical="center" wrapText="1"/>
    </xf>
    <xf numFmtId="4" fontId="78" fillId="0" borderId="38" xfId="0" applyNumberFormat="1" applyFont="1" applyFill="1" applyBorder="1" applyAlignment="1">
      <alignment horizontal="center" vertical="center" wrapText="1"/>
    </xf>
    <xf numFmtId="49" fontId="78" fillId="0" borderId="40" xfId="0" applyNumberFormat="1" applyFont="1" applyFill="1" applyBorder="1" applyAlignment="1">
      <alignment horizontal="center" vertical="center" wrapText="1"/>
    </xf>
    <xf numFmtId="4" fontId="76" fillId="0" borderId="41" xfId="0" applyNumberFormat="1" applyFont="1" applyFill="1" applyBorder="1" applyAlignment="1">
      <alignment horizontal="center" vertical="center" wrapText="1"/>
    </xf>
    <xf numFmtId="4" fontId="84" fillId="0" borderId="38" xfId="0" applyNumberFormat="1" applyFont="1" applyFill="1" applyBorder="1" applyAlignment="1">
      <alignment horizontal="center" vertical="center"/>
    </xf>
    <xf numFmtId="4" fontId="78" fillId="0" borderId="42" xfId="0" applyNumberFormat="1" applyFont="1" applyFill="1" applyBorder="1" applyAlignment="1">
      <alignment horizontal="center" vertical="center" wrapText="1"/>
    </xf>
    <xf numFmtId="4" fontId="76" fillId="0" borderId="40" xfId="0" applyNumberFormat="1" applyFont="1" applyFill="1" applyBorder="1" applyAlignment="1">
      <alignment horizontal="center" vertical="center" wrapText="1"/>
    </xf>
    <xf numFmtId="4" fontId="76" fillId="0" borderId="37" xfId="0" applyNumberFormat="1" applyFont="1" applyFill="1" applyBorder="1" applyAlignment="1">
      <alignment horizontal="center" vertical="center" wrapText="1"/>
    </xf>
    <xf numFmtId="4" fontId="78" fillId="0" borderId="36" xfId="0" applyNumberFormat="1" applyFont="1" applyFill="1" applyBorder="1" applyAlignment="1">
      <alignment horizontal="center" vertical="center" wrapText="1"/>
    </xf>
    <xf numFmtId="0" fontId="66" fillId="0" borderId="3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top" wrapText="1"/>
    </xf>
    <xf numFmtId="49" fontId="4" fillId="0" borderId="32" xfId="0" applyNumberFormat="1" applyFont="1" applyFill="1" applyBorder="1" applyAlignment="1">
      <alignment horizontal="center" vertical="center"/>
    </xf>
    <xf numFmtId="0" fontId="66" fillId="0" borderId="32" xfId="0" applyFont="1" applyFill="1" applyBorder="1" applyAlignment="1">
      <alignment vertical="center" wrapText="1"/>
    </xf>
    <xf numFmtId="4" fontId="78" fillId="0" borderId="43" xfId="0" applyNumberFormat="1" applyFont="1" applyFill="1" applyBorder="1" applyAlignment="1">
      <alignment horizontal="center" vertical="center" wrapText="1"/>
    </xf>
    <xf numFmtId="49" fontId="51" fillId="0" borderId="44" xfId="0" applyNumberFormat="1" applyFont="1" applyFill="1" applyBorder="1" applyAlignment="1">
      <alignment horizontal="left" vertical="top" wrapText="1"/>
    </xf>
    <xf numFmtId="49" fontId="78" fillId="0" borderId="37" xfId="0" applyNumberFormat="1" applyFont="1" applyFill="1" applyBorder="1" applyAlignment="1">
      <alignment horizontal="center" vertical="center" wrapText="1"/>
    </xf>
    <xf numFmtId="49" fontId="78" fillId="0" borderId="4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78" fillId="0" borderId="0" xfId="0" applyFont="1" applyAlignment="1">
      <alignment wrapText="1"/>
    </xf>
    <xf numFmtId="0" fontId="0" fillId="0" borderId="0" xfId="0" applyFill="1" applyAlignment="1">
      <alignment/>
    </xf>
    <xf numFmtId="0" fontId="51" fillId="0" borderId="0" xfId="0" applyFont="1" applyFill="1" applyAlignment="1">
      <alignment horizontal="right" vertical="top" wrapText="1"/>
    </xf>
    <xf numFmtId="0" fontId="51" fillId="0" borderId="0" xfId="0" applyFont="1" applyFill="1" applyAlignment="1">
      <alignment horizontal="right" vertical="top"/>
    </xf>
    <xf numFmtId="0" fontId="51" fillId="0" borderId="0" xfId="0" applyFont="1" applyFill="1" applyBorder="1" applyAlignment="1">
      <alignment/>
    </xf>
    <xf numFmtId="0" fontId="51" fillId="0" borderId="0" xfId="0" applyFont="1" applyAlignment="1">
      <alignment horizontal="center" vertical="center"/>
    </xf>
    <xf numFmtId="0" fontId="78" fillId="0" borderId="45" xfId="0" applyFont="1" applyFill="1" applyBorder="1" applyAlignment="1">
      <alignment horizontal="center" vertical="top" wrapText="1"/>
    </xf>
    <xf numFmtId="0" fontId="80" fillId="0" borderId="45" xfId="0" applyFont="1" applyBorder="1" applyAlignment="1">
      <alignment horizontal="center" vertical="center" wrapText="1"/>
    </xf>
    <xf numFmtId="0" fontId="80" fillId="0" borderId="37" xfId="0" applyFont="1" applyBorder="1" applyAlignment="1">
      <alignment horizontal="left" vertical="center" wrapText="1"/>
    </xf>
    <xf numFmtId="0" fontId="80" fillId="0" borderId="33" xfId="0" applyFont="1" applyBorder="1" applyAlignment="1">
      <alignment horizontal="center" vertical="center" wrapText="1"/>
    </xf>
    <xf numFmtId="0" fontId="80" fillId="0" borderId="32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85" fillId="0" borderId="33" xfId="0" applyFont="1" applyBorder="1" applyAlignment="1">
      <alignment horizontal="center" vertical="center" wrapText="1"/>
    </xf>
    <xf numFmtId="0" fontId="85" fillId="0" borderId="32" xfId="0" applyFont="1" applyBorder="1" applyAlignment="1">
      <alignment horizontal="left" vertical="center" wrapText="1"/>
    </xf>
    <xf numFmtId="0" fontId="85" fillId="0" borderId="39" xfId="0" applyFont="1" applyBorder="1" applyAlignment="1">
      <alignment horizontal="center" vertical="top" wrapText="1"/>
    </xf>
    <xf numFmtId="0" fontId="85" fillId="0" borderId="36" xfId="0" applyFont="1" applyBorder="1" applyAlignment="1">
      <alignment horizontal="left" vertical="center" wrapText="1"/>
    </xf>
    <xf numFmtId="0" fontId="77" fillId="0" borderId="33" xfId="0" applyFont="1" applyBorder="1" applyAlignment="1">
      <alignment horizontal="center" vertical="center" wrapText="1"/>
    </xf>
    <xf numFmtId="0" fontId="77" fillId="0" borderId="32" xfId="0" applyFont="1" applyBorder="1" applyAlignment="1">
      <alignment horizontal="left" vertical="center" wrapText="1"/>
    </xf>
    <xf numFmtId="0" fontId="77" fillId="0" borderId="39" xfId="0" applyFont="1" applyBorder="1" applyAlignment="1">
      <alignment horizontal="center" vertical="center" wrapText="1"/>
    </xf>
    <xf numFmtId="0" fontId="77" fillId="0" borderId="36" xfId="0" applyFont="1" applyBorder="1" applyAlignment="1">
      <alignment horizontal="left" vertical="center" wrapText="1"/>
    </xf>
    <xf numFmtId="0" fontId="85" fillId="0" borderId="39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0" fillId="0" borderId="46" xfId="0" applyFont="1" applyBorder="1" applyAlignment="1">
      <alignment horizontal="center" vertical="center" wrapText="1"/>
    </xf>
    <xf numFmtId="0" fontId="80" fillId="0" borderId="40" xfId="0" applyFont="1" applyBorder="1" applyAlignment="1">
      <alignment horizontal="left" vertical="center" wrapText="1"/>
    </xf>
    <xf numFmtId="0" fontId="80" fillId="0" borderId="44" xfId="0" applyFont="1" applyBorder="1" applyAlignment="1">
      <alignment horizontal="center" vertical="center" wrapText="1"/>
    </xf>
    <xf numFmtId="0" fontId="80" fillId="0" borderId="42" xfId="0" applyFont="1" applyBorder="1" applyAlignment="1">
      <alignment horizontal="left" vertical="center" wrapText="1"/>
    </xf>
    <xf numFmtId="0" fontId="85" fillId="0" borderId="42" xfId="0" applyFont="1" applyBorder="1" applyAlignment="1">
      <alignment horizontal="left" vertical="center" wrapText="1"/>
    </xf>
    <xf numFmtId="0" fontId="85" fillId="0" borderId="47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85" fillId="0" borderId="44" xfId="0" applyFont="1" applyBorder="1" applyAlignment="1">
      <alignment horizontal="center" vertical="center" wrapText="1"/>
    </xf>
    <xf numFmtId="0" fontId="4" fillId="0" borderId="32" xfId="0" applyFont="1" applyBorder="1" applyAlignment="1">
      <alignment wrapText="1"/>
    </xf>
    <xf numFmtId="0" fontId="15" fillId="0" borderId="32" xfId="0" applyFont="1" applyBorder="1" applyAlignment="1">
      <alignment wrapText="1"/>
    </xf>
    <xf numFmtId="0" fontId="16" fillId="0" borderId="0" xfId="0" applyFont="1" applyAlignment="1">
      <alignment/>
    </xf>
    <xf numFmtId="0" fontId="77" fillId="0" borderId="33" xfId="0" applyFont="1" applyBorder="1" applyAlignment="1">
      <alignment horizontal="center" vertical="center"/>
    </xf>
    <xf numFmtId="0" fontId="85" fillId="0" borderId="33" xfId="0" applyFont="1" applyBorder="1" applyAlignment="1">
      <alignment horizontal="center" vertical="center"/>
    </xf>
    <xf numFmtId="0" fontId="85" fillId="0" borderId="36" xfId="0" applyFont="1" applyBorder="1" applyAlignment="1">
      <alignment wrapText="1"/>
    </xf>
    <xf numFmtId="49" fontId="86" fillId="0" borderId="48" xfId="0" applyNumberFormat="1" applyFont="1" applyBorder="1" applyAlignment="1">
      <alignment horizontal="center" vertical="center"/>
    </xf>
    <xf numFmtId="0" fontId="86" fillId="0" borderId="49" xfId="0" applyFont="1" applyBorder="1" applyAlignment="1">
      <alignment horizontal="left" vertical="center"/>
    </xf>
    <xf numFmtId="0" fontId="51" fillId="0" borderId="0" xfId="0" applyFont="1" applyFill="1" applyAlignment="1">
      <alignment/>
    </xf>
    <xf numFmtId="172" fontId="51" fillId="0" borderId="0" xfId="0" applyNumberFormat="1" applyFont="1" applyFill="1" applyAlignment="1">
      <alignment horizontal="center"/>
    </xf>
    <xf numFmtId="0" fontId="87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7" fillId="0" borderId="0" xfId="0" applyFont="1" applyFill="1" applyAlignment="1">
      <alignment horizontal="right" vertical="center"/>
    </xf>
    <xf numFmtId="173" fontId="88" fillId="0" borderId="50" xfId="0" applyNumberFormat="1" applyFont="1" applyBorder="1" applyAlignment="1">
      <alignment horizontal="center" vertical="center"/>
    </xf>
    <xf numFmtId="173" fontId="88" fillId="0" borderId="51" xfId="0" applyNumberFormat="1" applyFont="1" applyBorder="1" applyAlignment="1">
      <alignment horizontal="center" vertical="center"/>
    </xf>
    <xf numFmtId="173" fontId="89" fillId="0" borderId="51" xfId="0" applyNumberFormat="1" applyFont="1" applyBorder="1" applyAlignment="1">
      <alignment horizontal="center" vertical="center"/>
    </xf>
    <xf numFmtId="173" fontId="89" fillId="0" borderId="52" xfId="0" applyNumberFormat="1" applyFont="1" applyBorder="1" applyAlignment="1">
      <alignment horizontal="center" vertical="center"/>
    </xf>
    <xf numFmtId="173" fontId="51" fillId="0" borderId="51" xfId="0" applyNumberFormat="1" applyFont="1" applyBorder="1" applyAlignment="1">
      <alignment horizontal="center" vertical="center"/>
    </xf>
    <xf numFmtId="173" fontId="90" fillId="0" borderId="52" xfId="0" applyNumberFormat="1" applyFont="1" applyBorder="1" applyAlignment="1">
      <alignment horizontal="center" vertical="center"/>
    </xf>
    <xf numFmtId="173" fontId="88" fillId="0" borderId="53" xfId="0" applyNumberFormat="1" applyFont="1" applyBorder="1" applyAlignment="1">
      <alignment horizontal="center" vertical="center"/>
    </xf>
    <xf numFmtId="173" fontId="88" fillId="0" borderId="47" xfId="0" applyNumberFormat="1" applyFont="1" applyBorder="1" applyAlignment="1">
      <alignment horizontal="center" vertical="center"/>
    </xf>
    <xf numFmtId="4" fontId="90" fillId="0" borderId="51" xfId="0" applyNumberFormat="1" applyFont="1" applyBorder="1" applyAlignment="1">
      <alignment horizontal="center" vertical="center"/>
    </xf>
    <xf numFmtId="4" fontId="89" fillId="0" borderId="51" xfId="0" applyNumberFormat="1" applyFont="1" applyBorder="1" applyAlignment="1">
      <alignment horizontal="center" vertical="center"/>
    </xf>
    <xf numFmtId="173" fontId="11" fillId="0" borderId="51" xfId="0" applyNumberFormat="1" applyFont="1" applyBorder="1" applyAlignment="1">
      <alignment horizontal="center" vertical="center"/>
    </xf>
    <xf numFmtId="173" fontId="89" fillId="0" borderId="52" xfId="0" applyNumberFormat="1" applyFont="1" applyFill="1" applyBorder="1" applyAlignment="1">
      <alignment horizontal="center" vertical="center"/>
    </xf>
    <xf numFmtId="173" fontId="89" fillId="0" borderId="47" xfId="0" applyNumberFormat="1" applyFont="1" applyFill="1" applyBorder="1" applyAlignment="1">
      <alignment horizontal="center" vertical="center"/>
    </xf>
    <xf numFmtId="173" fontId="89" fillId="0" borderId="51" xfId="0" applyNumberFormat="1" applyFont="1" applyFill="1" applyBorder="1" applyAlignment="1">
      <alignment horizontal="center" vertical="center"/>
    </xf>
    <xf numFmtId="4" fontId="89" fillId="0" borderId="52" xfId="0" applyNumberFormat="1" applyFont="1" applyBorder="1" applyAlignment="1">
      <alignment horizontal="center" vertical="center"/>
    </xf>
    <xf numFmtId="173" fontId="86" fillId="0" borderId="54" xfId="0" applyNumberFormat="1" applyFont="1" applyBorder="1" applyAlignment="1">
      <alignment horizontal="center" vertical="center"/>
    </xf>
    <xf numFmtId="0" fontId="78" fillId="0" borderId="39" xfId="0" applyFont="1" applyFill="1" applyBorder="1" applyAlignment="1">
      <alignment horizontal="center" vertical="top" wrapText="1"/>
    </xf>
    <xf numFmtId="173" fontId="89" fillId="0" borderId="47" xfId="0" applyNumberFormat="1" applyFont="1" applyBorder="1" applyAlignment="1">
      <alignment horizontal="center" vertical="center"/>
    </xf>
    <xf numFmtId="0" fontId="13" fillId="0" borderId="40" xfId="0" applyFont="1" applyBorder="1" applyAlignment="1">
      <alignment horizontal="left" vertical="center" wrapText="1"/>
    </xf>
    <xf numFmtId="173" fontId="14" fillId="0" borderId="53" xfId="0" applyNumberFormat="1" applyFont="1" applyBorder="1" applyAlignment="1">
      <alignment horizontal="center" vertical="center"/>
    </xf>
    <xf numFmtId="0" fontId="15" fillId="0" borderId="42" xfId="0" applyFont="1" applyBorder="1" applyAlignment="1">
      <alignment wrapText="1"/>
    </xf>
    <xf numFmtId="0" fontId="76" fillId="0" borderId="45" xfId="0" applyFont="1" applyBorder="1" applyAlignment="1">
      <alignment horizontal="center" vertical="center"/>
    </xf>
    <xf numFmtId="0" fontId="7" fillId="0" borderId="37" xfId="0" applyFont="1" applyBorder="1" applyAlignment="1">
      <alignment horizontal="justify" vertical="center" wrapText="1"/>
    </xf>
    <xf numFmtId="173" fontId="91" fillId="0" borderId="50" xfId="0" applyNumberFormat="1" applyFont="1" applyBorder="1" applyAlignment="1">
      <alignment horizontal="center" vertical="center"/>
    </xf>
    <xf numFmtId="4" fontId="90" fillId="0" borderId="35" xfId="0" applyNumberFormat="1" applyFont="1" applyBorder="1" applyAlignment="1">
      <alignment horizontal="center" vertical="center"/>
    </xf>
    <xf numFmtId="4" fontId="89" fillId="0" borderId="35" xfId="0" applyNumberFormat="1" applyFont="1" applyBorder="1" applyAlignment="1">
      <alignment horizontal="center" vertical="center"/>
    </xf>
    <xf numFmtId="4" fontId="89" fillId="0" borderId="38" xfId="0" applyNumberFormat="1" applyFont="1" applyBorder="1" applyAlignment="1">
      <alignment horizontal="center" vertical="center"/>
    </xf>
    <xf numFmtId="4" fontId="0" fillId="0" borderId="0" xfId="0" applyNumberFormat="1" applyFill="1" applyAlignment="1">
      <alignment vertical="center" wrapText="1"/>
    </xf>
    <xf numFmtId="4" fontId="78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4" fontId="88" fillId="0" borderId="34" xfId="0" applyNumberFormat="1" applyFont="1" applyBorder="1" applyAlignment="1">
      <alignment horizontal="center" vertical="center"/>
    </xf>
    <xf numFmtId="4" fontId="88" fillId="0" borderId="35" xfId="0" applyNumberFormat="1" applyFont="1" applyBorder="1" applyAlignment="1">
      <alignment horizontal="center" vertical="center"/>
    </xf>
    <xf numFmtId="4" fontId="88" fillId="0" borderId="41" xfId="0" applyNumberFormat="1" applyFont="1" applyBorder="1" applyAlignment="1">
      <alignment horizontal="center" vertical="center"/>
    </xf>
    <xf numFmtId="4" fontId="51" fillId="0" borderId="35" xfId="0" applyNumberFormat="1" applyFont="1" applyBorder="1" applyAlignment="1">
      <alignment horizontal="center" vertical="center"/>
    </xf>
    <xf numFmtId="4" fontId="89" fillId="0" borderId="43" xfId="0" applyNumberFormat="1" applyFont="1" applyBorder="1" applyAlignment="1">
      <alignment horizontal="center" vertical="center"/>
    </xf>
    <xf numFmtId="4" fontId="90" fillId="0" borderId="38" xfId="0" applyNumberFormat="1" applyFont="1" applyBorder="1" applyAlignment="1">
      <alignment horizontal="center" vertical="center"/>
    </xf>
    <xf numFmtId="4" fontId="88" fillId="0" borderId="43" xfId="0" applyNumberFormat="1" applyFont="1" applyBorder="1" applyAlignment="1">
      <alignment horizontal="center" vertical="center"/>
    </xf>
    <xf numFmtId="4" fontId="11" fillId="0" borderId="35" xfId="0" applyNumberFormat="1" applyFont="1" applyBorder="1" applyAlignment="1">
      <alignment horizontal="center" vertical="center"/>
    </xf>
    <xf numFmtId="4" fontId="89" fillId="0" borderId="38" xfId="0" applyNumberFormat="1" applyFont="1" applyFill="1" applyBorder="1" applyAlignment="1">
      <alignment horizontal="center" vertical="center"/>
    </xf>
    <xf numFmtId="4" fontId="14" fillId="0" borderId="41" xfId="0" applyNumberFormat="1" applyFont="1" applyBorder="1" applyAlignment="1">
      <alignment horizontal="center" vertical="center"/>
    </xf>
    <xf numFmtId="4" fontId="89" fillId="0" borderId="43" xfId="0" applyNumberFormat="1" applyFont="1" applyFill="1" applyBorder="1" applyAlignment="1">
      <alignment horizontal="center" vertical="center"/>
    </xf>
    <xf numFmtId="4" fontId="89" fillId="0" borderId="35" xfId="0" applyNumberFormat="1" applyFont="1" applyFill="1" applyBorder="1" applyAlignment="1">
      <alignment horizontal="center" vertical="center"/>
    </xf>
    <xf numFmtId="4" fontId="91" fillId="0" borderId="34" xfId="0" applyNumberFormat="1" applyFont="1" applyBorder="1" applyAlignment="1">
      <alignment horizontal="center" vertical="center"/>
    </xf>
    <xf numFmtId="4" fontId="86" fillId="0" borderId="55" xfId="0" applyNumberFormat="1" applyFont="1" applyBorder="1" applyAlignment="1">
      <alignment horizontal="center" vertical="center"/>
    </xf>
    <xf numFmtId="0" fontId="92" fillId="0" borderId="32" xfId="0" applyFont="1" applyFill="1" applyBorder="1" applyAlignment="1">
      <alignment vertical="top" wrapText="1"/>
    </xf>
    <xf numFmtId="0" fontId="51" fillId="0" borderId="0" xfId="0" applyFont="1" applyAlignment="1">
      <alignment/>
    </xf>
    <xf numFmtId="0" fontId="51" fillId="0" borderId="43" xfId="0" applyFont="1" applyBorder="1" applyAlignment="1">
      <alignment horizontal="center" vertical="center" wrapText="1"/>
    </xf>
    <xf numFmtId="0" fontId="66" fillId="0" borderId="45" xfId="0" applyFont="1" applyFill="1" applyBorder="1" applyAlignment="1">
      <alignment horizontal="left" vertical="top" wrapText="1"/>
    </xf>
    <xf numFmtId="0" fontId="80" fillId="0" borderId="46" xfId="0" applyFont="1" applyFill="1" applyBorder="1" applyAlignment="1">
      <alignment horizontal="left" vertical="top" wrapText="1"/>
    </xf>
    <xf numFmtId="0" fontId="76" fillId="0" borderId="45" xfId="0" applyFont="1" applyFill="1" applyBorder="1" applyAlignment="1">
      <alignment vertical="top" wrapText="1"/>
    </xf>
    <xf numFmtId="0" fontId="80" fillId="0" borderId="46" xfId="0" applyFont="1" applyFill="1" applyBorder="1" applyAlignment="1">
      <alignment vertical="top" wrapText="1"/>
    </xf>
    <xf numFmtId="0" fontId="76" fillId="0" borderId="45" xfId="0" applyFont="1" applyFill="1" applyBorder="1" applyAlignment="1">
      <alignment horizontal="left" vertical="top" wrapText="1"/>
    </xf>
    <xf numFmtId="49" fontId="66" fillId="0" borderId="46" xfId="0" applyNumberFormat="1" applyFont="1" applyFill="1" applyBorder="1" applyAlignment="1">
      <alignment horizontal="left" vertical="top" wrapText="1"/>
    </xf>
    <xf numFmtId="49" fontId="80" fillId="0" borderId="45" xfId="0" applyNumberFormat="1" applyFont="1" applyFill="1" applyBorder="1" applyAlignment="1">
      <alignment vertical="top" wrapText="1"/>
    </xf>
    <xf numFmtId="49" fontId="66" fillId="0" borderId="45" xfId="0" applyNumberFormat="1" applyFont="1" applyFill="1" applyBorder="1" applyAlignment="1">
      <alignment horizontal="left" vertical="top" wrapText="1"/>
    </xf>
    <xf numFmtId="49" fontId="66" fillId="0" borderId="46" xfId="0" applyNumberFormat="1" applyFont="1" applyFill="1" applyBorder="1" applyAlignment="1">
      <alignment wrapText="1"/>
    </xf>
    <xf numFmtId="49" fontId="78" fillId="0" borderId="42" xfId="0" applyNumberFormat="1" applyFont="1" applyFill="1" applyBorder="1" applyAlignment="1">
      <alignment horizontal="center" vertical="center" wrapText="1"/>
    </xf>
    <xf numFmtId="0" fontId="93" fillId="0" borderId="32" xfId="0" applyFont="1" applyFill="1" applyBorder="1" applyAlignment="1">
      <alignment vertical="top"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39" xfId="0" applyFont="1" applyBorder="1" applyAlignment="1">
      <alignment horizontal="justify" vertical="top" wrapText="1"/>
    </xf>
    <xf numFmtId="0" fontId="3" fillId="0" borderId="36" xfId="0" applyFont="1" applyBorder="1" applyAlignment="1">
      <alignment horizontal="justify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4" fillId="0" borderId="4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49" fontId="79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49" fontId="78" fillId="0" borderId="37" xfId="0" applyNumberFormat="1" applyFont="1" applyFill="1" applyBorder="1" applyAlignment="1">
      <alignment horizontal="center" vertical="center" wrapText="1"/>
    </xf>
    <xf numFmtId="49" fontId="78" fillId="0" borderId="42" xfId="0" applyNumberFormat="1" applyFont="1" applyFill="1" applyBorder="1" applyAlignment="1">
      <alignment horizontal="center" vertical="center" wrapText="1"/>
    </xf>
    <xf numFmtId="0" fontId="76" fillId="0" borderId="0" xfId="0" applyFont="1" applyFill="1" applyAlignment="1">
      <alignment horizontal="center" vertical="center" wrapText="1"/>
    </xf>
    <xf numFmtId="0" fontId="76" fillId="0" borderId="0" xfId="0" applyFont="1" applyFill="1" applyAlignment="1">
      <alignment horizontal="center" vertical="center"/>
    </xf>
    <xf numFmtId="0" fontId="78" fillId="0" borderId="45" xfId="0" applyFont="1" applyFill="1" applyBorder="1" applyAlignment="1">
      <alignment horizontal="center" vertical="center" wrapText="1"/>
    </xf>
    <xf numFmtId="0" fontId="78" fillId="0" borderId="44" xfId="0" applyFont="1" applyFill="1" applyBorder="1" applyAlignment="1">
      <alignment horizontal="center" vertical="center" wrapText="1"/>
    </xf>
    <xf numFmtId="0" fontId="78" fillId="0" borderId="37" xfId="0" applyFont="1" applyFill="1" applyBorder="1" applyAlignment="1">
      <alignment horizontal="center" vertical="center" wrapText="1"/>
    </xf>
    <xf numFmtId="0" fontId="78" fillId="0" borderId="42" xfId="0" applyFont="1" applyFill="1" applyBorder="1" applyAlignment="1">
      <alignment horizontal="center" vertical="center" wrapText="1"/>
    </xf>
    <xf numFmtId="0" fontId="78" fillId="0" borderId="37" xfId="0" applyFont="1" applyFill="1" applyBorder="1" applyAlignment="1">
      <alignment vertical="center" wrapText="1"/>
    </xf>
    <xf numFmtId="0" fontId="78" fillId="0" borderId="36" xfId="0" applyFont="1" applyFill="1" applyBorder="1" applyAlignment="1">
      <alignment vertical="center" wrapText="1"/>
    </xf>
    <xf numFmtId="172" fontId="78" fillId="0" borderId="50" xfId="0" applyNumberFormat="1" applyFont="1" applyFill="1" applyBorder="1" applyAlignment="1">
      <alignment horizontal="center" vertical="top" wrapText="1"/>
    </xf>
    <xf numFmtId="172" fontId="78" fillId="0" borderId="52" xfId="0" applyNumberFormat="1" applyFont="1" applyFill="1" applyBorder="1" applyAlignment="1">
      <alignment horizontal="center" vertical="top" wrapText="1"/>
    </xf>
    <xf numFmtId="4" fontId="0" fillId="0" borderId="56" xfId="0" applyNumberFormat="1" applyBorder="1" applyAlignment="1">
      <alignment vertical="center" wrapText="1"/>
    </xf>
    <xf numFmtId="4" fontId="0" fillId="0" borderId="55" xfId="0" applyNumberFormat="1" applyBorder="1" applyAlignment="1">
      <alignment vertical="center" wrapText="1"/>
    </xf>
    <xf numFmtId="0" fontId="51" fillId="0" borderId="0" xfId="0" applyFont="1" applyFill="1" applyAlignment="1">
      <alignment horizontal="right" vertical="center"/>
    </xf>
    <xf numFmtId="49" fontId="86" fillId="0" borderId="0" xfId="0" applyNumberFormat="1" applyFont="1" applyAlignment="1">
      <alignment horizontal="center" vertical="center" wrapText="1"/>
    </xf>
    <xf numFmtId="49" fontId="86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wrapText="1"/>
    </xf>
    <xf numFmtId="49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wrapText="1"/>
    </xf>
    <xf numFmtId="0" fontId="51" fillId="0" borderId="0" xfId="0" applyFont="1" applyFill="1" applyAlignment="1">
      <alignment horizontal="right" vertical="center" wrapText="1"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10" xfId="33"/>
    <cellStyle name="xl111" xfId="34"/>
    <cellStyle name="xl22" xfId="35"/>
    <cellStyle name="xl23" xfId="36"/>
    <cellStyle name="xl24" xfId="37"/>
    <cellStyle name="xl25" xfId="38"/>
    <cellStyle name="xl26" xfId="39"/>
    <cellStyle name="xl27" xfId="40"/>
    <cellStyle name="xl28" xfId="41"/>
    <cellStyle name="xl29" xfId="42"/>
    <cellStyle name="xl30" xfId="43"/>
    <cellStyle name="xl31" xfId="44"/>
    <cellStyle name="xl32" xfId="45"/>
    <cellStyle name="xl34" xfId="46"/>
    <cellStyle name="xl35" xfId="47"/>
    <cellStyle name="xl36" xfId="48"/>
    <cellStyle name="xl37" xfId="49"/>
    <cellStyle name="xl38" xfId="50"/>
    <cellStyle name="xl39" xfId="51"/>
    <cellStyle name="xl40" xfId="52"/>
    <cellStyle name="xl41" xfId="53"/>
    <cellStyle name="xl42" xfId="54"/>
    <cellStyle name="xl43" xfId="55"/>
    <cellStyle name="xl44" xfId="56"/>
    <cellStyle name="xl45" xfId="57"/>
    <cellStyle name="xl46" xfId="58"/>
    <cellStyle name="xl47" xfId="59"/>
    <cellStyle name="xl48" xfId="60"/>
    <cellStyle name="xl49" xfId="61"/>
    <cellStyle name="xl50" xfId="62"/>
    <cellStyle name="xl51" xfId="63"/>
    <cellStyle name="xl52" xfId="64"/>
    <cellStyle name="xl53" xfId="65"/>
    <cellStyle name="xl54" xfId="66"/>
    <cellStyle name="xl55" xfId="67"/>
    <cellStyle name="xl56" xfId="68"/>
    <cellStyle name="xl57" xfId="69"/>
    <cellStyle name="xl58" xfId="70"/>
    <cellStyle name="xl59" xfId="71"/>
    <cellStyle name="xl60" xfId="72"/>
    <cellStyle name="xl61" xfId="73"/>
    <cellStyle name="xl62" xfId="74"/>
    <cellStyle name="xl63" xfId="75"/>
    <cellStyle name="xl64" xfId="76"/>
    <cellStyle name="xl65" xfId="77"/>
    <cellStyle name="xl66" xfId="78"/>
    <cellStyle name="xl67" xfId="79"/>
    <cellStyle name="xl68" xfId="80"/>
    <cellStyle name="xl69" xfId="81"/>
    <cellStyle name="xl70" xfId="82"/>
    <cellStyle name="xl71" xfId="83"/>
    <cellStyle name="xl72" xfId="84"/>
    <cellStyle name="xl83" xfId="85"/>
    <cellStyle name="xl84" xfId="86"/>
    <cellStyle name="Акцент1" xfId="87"/>
    <cellStyle name="Акцент2" xfId="88"/>
    <cellStyle name="Акцент3" xfId="89"/>
    <cellStyle name="Акцент4" xfId="90"/>
    <cellStyle name="Акцент5" xfId="91"/>
    <cellStyle name="Акцент6" xfId="92"/>
    <cellStyle name="Ввод " xfId="93"/>
    <cellStyle name="Вывод" xfId="94"/>
    <cellStyle name="Вычисление" xfId="95"/>
    <cellStyle name="Hyperlink" xfId="96"/>
    <cellStyle name="Currency" xfId="97"/>
    <cellStyle name="Currency [0]" xfId="98"/>
    <cellStyle name="Заголовок 1" xfId="99"/>
    <cellStyle name="Заголовок 2" xfId="100"/>
    <cellStyle name="Заголовок 3" xfId="101"/>
    <cellStyle name="Заголовок 4" xfId="102"/>
    <cellStyle name="Итог" xfId="103"/>
    <cellStyle name="Контрольная ячейка" xfId="104"/>
    <cellStyle name="Название" xfId="105"/>
    <cellStyle name="Нейтральный" xfId="106"/>
    <cellStyle name="Обычный 2" xfId="107"/>
    <cellStyle name="Followed Hyperlink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1"/>
  <sheetViews>
    <sheetView view="pageBreakPreview" zoomScaleSheetLayoutView="100" zoomScalePageLayoutView="0" workbookViewId="0" topLeftCell="A1">
      <selection activeCell="E2" sqref="E2"/>
    </sheetView>
  </sheetViews>
  <sheetFormatPr defaultColWidth="9.140625" defaultRowHeight="15"/>
  <cols>
    <col min="1" max="1" width="6.7109375" style="43" customWidth="1"/>
    <col min="2" max="2" width="8.8515625" style="43" customWidth="1"/>
    <col min="3" max="3" width="15.57421875" style="43" customWidth="1"/>
    <col min="4" max="4" width="8.8515625" style="43" customWidth="1"/>
    <col min="5" max="5" width="70.140625" style="42" customWidth="1"/>
    <col min="6" max="7" width="15.00390625" style="23" customWidth="1"/>
    <col min="8" max="8" width="9.140625" style="5" customWidth="1"/>
    <col min="9" max="9" width="11.57421875" style="5" bestFit="1" customWidth="1"/>
    <col min="10" max="10" width="11.57421875" style="5" customWidth="1"/>
    <col min="11" max="16384" width="9.140625" style="5" customWidth="1"/>
  </cols>
  <sheetData>
    <row r="1" spans="1:11" ht="15">
      <c r="A1" s="4"/>
      <c r="B1" s="4"/>
      <c r="C1" s="4"/>
      <c r="D1" s="20"/>
      <c r="E1" s="261" t="s">
        <v>197</v>
      </c>
      <c r="F1" s="45"/>
      <c r="G1" s="45"/>
      <c r="H1" s="45"/>
      <c r="I1" s="45"/>
      <c r="J1" s="45"/>
      <c r="K1" s="45"/>
    </row>
    <row r="2" spans="1:11" ht="26.25" customHeight="1">
      <c r="A2" s="6"/>
      <c r="B2" s="7"/>
      <c r="C2" s="7"/>
      <c r="D2" s="22"/>
      <c r="E2" s="262" t="s">
        <v>392</v>
      </c>
      <c r="F2" s="44"/>
      <c r="G2" s="44"/>
      <c r="H2" s="44"/>
      <c r="I2" s="44"/>
      <c r="J2" s="44"/>
      <c r="K2" s="44"/>
    </row>
    <row r="3" spans="1:7" s="8" customFormat="1" ht="48.75" customHeight="1">
      <c r="A3" s="231" t="s">
        <v>251</v>
      </c>
      <c r="B3" s="232"/>
      <c r="C3" s="232"/>
      <c r="D3" s="232"/>
      <c r="E3" s="232"/>
      <c r="F3" s="232"/>
      <c r="G3" s="21"/>
    </row>
    <row r="4" spans="1:7" s="8" customFormat="1" ht="15" customHeight="1">
      <c r="A4" s="38"/>
      <c r="B4" s="39"/>
      <c r="C4" s="39"/>
      <c r="D4" s="39"/>
      <c r="E4" s="39"/>
      <c r="F4" s="39"/>
      <c r="G4" s="39"/>
    </row>
    <row r="5" spans="1:7" s="8" customFormat="1" ht="15">
      <c r="A5" s="43"/>
      <c r="B5" s="43"/>
      <c r="C5" s="43"/>
      <c r="D5" s="43"/>
      <c r="E5" s="42"/>
      <c r="F5" s="23"/>
      <c r="G5" s="23"/>
    </row>
    <row r="6" spans="1:7" ht="15.75">
      <c r="A6" s="40" t="s">
        <v>1</v>
      </c>
      <c r="B6" s="40" t="s">
        <v>2</v>
      </c>
      <c r="C6" s="40"/>
      <c r="D6" s="40"/>
      <c r="E6" s="41"/>
      <c r="F6" s="24" t="s">
        <v>3</v>
      </c>
      <c r="G6" s="24" t="s">
        <v>98</v>
      </c>
    </row>
    <row r="7" spans="1:7" s="8" customFormat="1" ht="15.75">
      <c r="A7" s="40" t="s">
        <v>4</v>
      </c>
      <c r="B7" s="40" t="s">
        <v>5</v>
      </c>
      <c r="C7" s="40" t="s">
        <v>6</v>
      </c>
      <c r="D7" s="40" t="s">
        <v>7</v>
      </c>
      <c r="E7" s="41" t="s">
        <v>8</v>
      </c>
      <c r="F7" s="24" t="s">
        <v>9</v>
      </c>
      <c r="G7" s="24" t="s">
        <v>280</v>
      </c>
    </row>
    <row r="8" spans="1:7" ht="15">
      <c r="A8" s="40"/>
      <c r="B8" s="40"/>
      <c r="C8" s="40"/>
      <c r="D8" s="40"/>
      <c r="E8" s="41"/>
      <c r="F8" s="25" t="s">
        <v>280</v>
      </c>
      <c r="G8" s="25"/>
    </row>
    <row r="9" spans="1:7" s="9" customFormat="1" ht="18.75">
      <c r="A9" s="13" t="s">
        <v>10</v>
      </c>
      <c r="B9" s="13"/>
      <c r="C9" s="13"/>
      <c r="D9" s="13"/>
      <c r="E9" s="84" t="s">
        <v>12</v>
      </c>
      <c r="F9" s="63">
        <f>F10+F15+F27</f>
        <v>6244696.140000001</v>
      </c>
      <c r="G9" s="63">
        <f>G10+G15+G27</f>
        <v>5754463.85</v>
      </c>
    </row>
    <row r="10" spans="1:7" s="9" customFormat="1" ht="28.5">
      <c r="A10" s="13" t="s">
        <v>10</v>
      </c>
      <c r="B10" s="13" t="s">
        <v>13</v>
      </c>
      <c r="C10" s="13"/>
      <c r="D10" s="13"/>
      <c r="E10" s="55" t="s">
        <v>14</v>
      </c>
      <c r="F10" s="63">
        <f aca="true" t="shared" si="0" ref="F10:G13">F11</f>
        <v>1016000</v>
      </c>
      <c r="G10" s="63">
        <f t="shared" si="0"/>
        <v>964823.0599999999</v>
      </c>
    </row>
    <row r="11" spans="1:7" ht="47.25" customHeight="1">
      <c r="A11" s="13" t="s">
        <v>10</v>
      </c>
      <c r="B11" s="13" t="s">
        <v>13</v>
      </c>
      <c r="C11" s="13" t="s">
        <v>59</v>
      </c>
      <c r="D11" s="13" t="s">
        <v>11</v>
      </c>
      <c r="E11" s="55" t="s">
        <v>56</v>
      </c>
      <c r="F11" s="63">
        <f t="shared" si="0"/>
        <v>1016000</v>
      </c>
      <c r="G11" s="63">
        <f t="shared" si="0"/>
        <v>964823.0599999999</v>
      </c>
    </row>
    <row r="12" spans="1:7" ht="42.75">
      <c r="A12" s="13" t="s">
        <v>10</v>
      </c>
      <c r="B12" s="13" t="s">
        <v>13</v>
      </c>
      <c r="C12" s="13" t="s">
        <v>39</v>
      </c>
      <c r="D12" s="13" t="s">
        <v>11</v>
      </c>
      <c r="E12" s="55" t="s">
        <v>100</v>
      </c>
      <c r="F12" s="63">
        <f t="shared" si="0"/>
        <v>1016000</v>
      </c>
      <c r="G12" s="63">
        <f t="shared" si="0"/>
        <v>964823.0599999999</v>
      </c>
    </row>
    <row r="13" spans="1:7" ht="18" customHeight="1">
      <c r="A13" s="13" t="s">
        <v>10</v>
      </c>
      <c r="B13" s="13" t="s">
        <v>13</v>
      </c>
      <c r="C13" s="13" t="s">
        <v>101</v>
      </c>
      <c r="D13" s="13" t="s">
        <v>11</v>
      </c>
      <c r="E13" s="55" t="s">
        <v>102</v>
      </c>
      <c r="F13" s="63">
        <f t="shared" si="0"/>
        <v>1016000</v>
      </c>
      <c r="G13" s="63">
        <f t="shared" si="0"/>
        <v>964823.0599999999</v>
      </c>
    </row>
    <row r="14" spans="1:7" ht="18.75" customHeight="1">
      <c r="A14" s="102" t="s">
        <v>10</v>
      </c>
      <c r="B14" s="102" t="s">
        <v>13</v>
      </c>
      <c r="C14" s="102" t="s">
        <v>101</v>
      </c>
      <c r="D14" s="102" t="s">
        <v>15</v>
      </c>
      <c r="E14" s="71" t="s">
        <v>103</v>
      </c>
      <c r="F14" s="62">
        <v>1016000</v>
      </c>
      <c r="G14" s="62">
        <v>964823.0599999999</v>
      </c>
    </row>
    <row r="15" spans="1:7" ht="42.75">
      <c r="A15" s="13" t="s">
        <v>10</v>
      </c>
      <c r="B15" s="13" t="s">
        <v>16</v>
      </c>
      <c r="C15" s="13"/>
      <c r="D15" s="13"/>
      <c r="E15" s="55" t="s">
        <v>17</v>
      </c>
      <c r="F15" s="63">
        <f>F16</f>
        <v>1554494.12</v>
      </c>
      <c r="G15" s="63">
        <f>G16</f>
        <v>1362190.55</v>
      </c>
    </row>
    <row r="16" spans="1:7" ht="43.5" customHeight="1">
      <c r="A16" s="13" t="s">
        <v>10</v>
      </c>
      <c r="B16" s="13" t="s">
        <v>16</v>
      </c>
      <c r="C16" s="13" t="s">
        <v>59</v>
      </c>
      <c r="D16" s="13" t="s">
        <v>11</v>
      </c>
      <c r="E16" s="55" t="s">
        <v>56</v>
      </c>
      <c r="F16" s="63">
        <f>F17</f>
        <v>1554494.12</v>
      </c>
      <c r="G16" s="63">
        <f>G17</f>
        <v>1362190.55</v>
      </c>
    </row>
    <row r="17" spans="1:7" ht="42.75">
      <c r="A17" s="13" t="s">
        <v>10</v>
      </c>
      <c r="B17" s="13" t="s">
        <v>16</v>
      </c>
      <c r="C17" s="13" t="s">
        <v>39</v>
      </c>
      <c r="D17" s="13" t="s">
        <v>11</v>
      </c>
      <c r="E17" s="55" t="s">
        <v>57</v>
      </c>
      <c r="F17" s="63">
        <f>F18+F25+F23</f>
        <v>1554494.12</v>
      </c>
      <c r="G17" s="63">
        <f>G18+G25+G23</f>
        <v>1362190.55</v>
      </c>
    </row>
    <row r="18" spans="1:7" s="8" customFormat="1" ht="18.75" customHeight="1">
      <c r="A18" s="13" t="s">
        <v>10</v>
      </c>
      <c r="B18" s="13" t="s">
        <v>16</v>
      </c>
      <c r="C18" s="13" t="s">
        <v>104</v>
      </c>
      <c r="D18" s="13" t="s">
        <v>11</v>
      </c>
      <c r="E18" s="55" t="s">
        <v>18</v>
      </c>
      <c r="F18" s="63">
        <f>F19+F20+F21+F22</f>
        <v>1536382</v>
      </c>
      <c r="G18" s="63">
        <f>G19+G20+G21+G22</f>
        <v>1344078.43</v>
      </c>
    </row>
    <row r="19" spans="1:7" ht="21" customHeight="1">
      <c r="A19" s="102" t="s">
        <v>10</v>
      </c>
      <c r="B19" s="102" t="s">
        <v>16</v>
      </c>
      <c r="C19" s="102" t="s">
        <v>104</v>
      </c>
      <c r="D19" s="102" t="s">
        <v>15</v>
      </c>
      <c r="E19" s="71" t="s">
        <v>105</v>
      </c>
      <c r="F19" s="62">
        <v>631500</v>
      </c>
      <c r="G19" s="62">
        <v>588727.11</v>
      </c>
    </row>
    <row r="20" spans="1:7" s="8" customFormat="1" ht="30.75" customHeight="1">
      <c r="A20" s="102" t="s">
        <v>10</v>
      </c>
      <c r="B20" s="102" t="s">
        <v>16</v>
      </c>
      <c r="C20" s="102" t="s">
        <v>104</v>
      </c>
      <c r="D20" s="102" t="s">
        <v>19</v>
      </c>
      <c r="E20" s="73" t="s">
        <v>58</v>
      </c>
      <c r="F20" s="62">
        <v>333400</v>
      </c>
      <c r="G20" s="62">
        <v>203485.03</v>
      </c>
    </row>
    <row r="21" spans="1:7" ht="20.25" customHeight="1">
      <c r="A21" s="102" t="s">
        <v>10</v>
      </c>
      <c r="B21" s="102" t="s">
        <v>16</v>
      </c>
      <c r="C21" s="102" t="s">
        <v>104</v>
      </c>
      <c r="D21" s="102" t="s">
        <v>20</v>
      </c>
      <c r="E21" s="73" t="s">
        <v>21</v>
      </c>
      <c r="F21" s="62">
        <v>5000</v>
      </c>
      <c r="G21" s="62">
        <v>4854.82</v>
      </c>
    </row>
    <row r="22" spans="1:7" ht="15.75">
      <c r="A22" s="102" t="s">
        <v>10</v>
      </c>
      <c r="B22" s="102" t="s">
        <v>16</v>
      </c>
      <c r="C22" s="102" t="s">
        <v>104</v>
      </c>
      <c r="D22" s="102" t="s">
        <v>22</v>
      </c>
      <c r="E22" s="73" t="s">
        <v>23</v>
      </c>
      <c r="F22" s="62">
        <v>566482</v>
      </c>
      <c r="G22" s="62">
        <v>547011.47</v>
      </c>
    </row>
    <row r="23" spans="1:7" ht="31.5" customHeight="1">
      <c r="A23" s="13" t="s">
        <v>10</v>
      </c>
      <c r="B23" s="13" t="s">
        <v>16</v>
      </c>
      <c r="C23" s="13" t="s">
        <v>271</v>
      </c>
      <c r="D23" s="13" t="s">
        <v>11</v>
      </c>
      <c r="E23" s="55" t="s">
        <v>252</v>
      </c>
      <c r="F23" s="63">
        <f>F24</f>
        <v>17112.12</v>
      </c>
      <c r="G23" s="63">
        <f>G24</f>
        <v>17112.12</v>
      </c>
    </row>
    <row r="24" spans="1:7" ht="31.5">
      <c r="A24" s="102" t="s">
        <v>10</v>
      </c>
      <c r="B24" s="102" t="s">
        <v>16</v>
      </c>
      <c r="C24" s="102" t="s">
        <v>272</v>
      </c>
      <c r="D24" s="102" t="s">
        <v>19</v>
      </c>
      <c r="E24" s="73" t="s">
        <v>58</v>
      </c>
      <c r="F24" s="62">
        <v>17112.12</v>
      </c>
      <c r="G24" s="62">
        <v>17112.12</v>
      </c>
    </row>
    <row r="25" spans="1:7" ht="42.75">
      <c r="A25" s="13" t="s">
        <v>10</v>
      </c>
      <c r="B25" s="13" t="s">
        <v>16</v>
      </c>
      <c r="C25" s="13" t="s">
        <v>209</v>
      </c>
      <c r="D25" s="13" t="s">
        <v>11</v>
      </c>
      <c r="E25" s="55" t="s">
        <v>210</v>
      </c>
      <c r="F25" s="63">
        <f>F26</f>
        <v>1000</v>
      </c>
      <c r="G25" s="63">
        <f>G26</f>
        <v>1000</v>
      </c>
    </row>
    <row r="26" spans="1:7" ht="35.25" customHeight="1">
      <c r="A26" s="102" t="s">
        <v>10</v>
      </c>
      <c r="B26" s="102" t="s">
        <v>16</v>
      </c>
      <c r="C26" s="102" t="s">
        <v>211</v>
      </c>
      <c r="D26" s="102" t="s">
        <v>19</v>
      </c>
      <c r="E26" s="73" t="s">
        <v>58</v>
      </c>
      <c r="F26" s="62">
        <v>1000</v>
      </c>
      <c r="G26" s="62">
        <v>1000</v>
      </c>
    </row>
    <row r="27" spans="1:7" s="8" customFormat="1" ht="23.25" customHeight="1">
      <c r="A27" s="13" t="s">
        <v>10</v>
      </c>
      <c r="B27" s="13">
        <v>13</v>
      </c>
      <c r="C27" s="13"/>
      <c r="D27" s="13"/>
      <c r="E27" s="54" t="s">
        <v>24</v>
      </c>
      <c r="F27" s="63">
        <f>F29</f>
        <v>3674202.02</v>
      </c>
      <c r="G27" s="63">
        <f>G29</f>
        <v>3427450.2399999998</v>
      </c>
    </row>
    <row r="28" spans="1:7" ht="33" customHeight="1">
      <c r="A28" s="13" t="s">
        <v>10</v>
      </c>
      <c r="B28" s="13">
        <v>13</v>
      </c>
      <c r="C28" s="13" t="s">
        <v>59</v>
      </c>
      <c r="D28" s="13" t="s">
        <v>11</v>
      </c>
      <c r="E28" s="55" t="s">
        <v>56</v>
      </c>
      <c r="F28" s="63">
        <f>F29</f>
        <v>3674202.02</v>
      </c>
      <c r="G28" s="63">
        <f>G29</f>
        <v>3427450.2399999998</v>
      </c>
    </row>
    <row r="29" spans="1:7" s="8" customFormat="1" ht="20.25" customHeight="1">
      <c r="A29" s="13" t="s">
        <v>10</v>
      </c>
      <c r="B29" s="13" t="s">
        <v>106</v>
      </c>
      <c r="C29" s="13" t="s">
        <v>39</v>
      </c>
      <c r="D29" s="13" t="s">
        <v>11</v>
      </c>
      <c r="E29" s="55" t="s">
        <v>107</v>
      </c>
      <c r="F29" s="63">
        <f>F30</f>
        <v>3674202.02</v>
      </c>
      <c r="G29" s="63">
        <f>G30</f>
        <v>3427450.2399999998</v>
      </c>
    </row>
    <row r="30" spans="1:7" ht="33.75" customHeight="1">
      <c r="A30" s="13" t="s">
        <v>10</v>
      </c>
      <c r="B30" s="13">
        <v>13</v>
      </c>
      <c r="C30" s="13" t="s">
        <v>108</v>
      </c>
      <c r="D30" s="13" t="s">
        <v>11</v>
      </c>
      <c r="E30" s="54" t="s">
        <v>109</v>
      </c>
      <c r="F30" s="63">
        <f>SUM(F31:F32)</f>
        <v>3674202.02</v>
      </c>
      <c r="G30" s="63">
        <f>SUM(G31:G32)</f>
        <v>3427450.2399999998</v>
      </c>
    </row>
    <row r="31" spans="1:7" s="8" customFormat="1" ht="19.5" customHeight="1">
      <c r="A31" s="102" t="s">
        <v>10</v>
      </c>
      <c r="B31" s="102" t="s">
        <v>25</v>
      </c>
      <c r="C31" s="102" t="s">
        <v>108</v>
      </c>
      <c r="D31" s="102" t="s">
        <v>15</v>
      </c>
      <c r="E31" s="71" t="s">
        <v>110</v>
      </c>
      <c r="F31" s="62">
        <v>3327504.02</v>
      </c>
      <c r="G31" s="62">
        <v>3145062.6799999997</v>
      </c>
    </row>
    <row r="32" spans="1:7" ht="30.75" customHeight="1">
      <c r="A32" s="102" t="s">
        <v>10</v>
      </c>
      <c r="B32" s="102" t="s">
        <v>25</v>
      </c>
      <c r="C32" s="102" t="s">
        <v>108</v>
      </c>
      <c r="D32" s="102" t="s">
        <v>19</v>
      </c>
      <c r="E32" s="73" t="s">
        <v>58</v>
      </c>
      <c r="F32" s="62">
        <v>346698</v>
      </c>
      <c r="G32" s="62">
        <v>282387.56</v>
      </c>
    </row>
    <row r="33" spans="1:7" s="8" customFormat="1" ht="22.5" customHeight="1">
      <c r="A33" s="13" t="s">
        <v>13</v>
      </c>
      <c r="B33" s="13"/>
      <c r="C33" s="13"/>
      <c r="D33" s="13"/>
      <c r="E33" s="78" t="s">
        <v>26</v>
      </c>
      <c r="F33" s="63">
        <f aca="true" t="shared" si="1" ref="F33:G36">F34</f>
        <v>150900</v>
      </c>
      <c r="G33" s="63">
        <f t="shared" si="1"/>
        <v>150900</v>
      </c>
    </row>
    <row r="34" spans="1:7" s="8" customFormat="1" ht="24" customHeight="1">
      <c r="A34" s="13" t="s">
        <v>13</v>
      </c>
      <c r="B34" s="13" t="s">
        <v>27</v>
      </c>
      <c r="C34" s="13"/>
      <c r="D34" s="13"/>
      <c r="E34" s="54" t="s">
        <v>28</v>
      </c>
      <c r="F34" s="63">
        <f t="shared" si="1"/>
        <v>150900</v>
      </c>
      <c r="G34" s="63">
        <f t="shared" si="1"/>
        <v>150900</v>
      </c>
    </row>
    <row r="35" spans="1:7" s="8" customFormat="1" ht="45" customHeight="1">
      <c r="A35" s="13" t="s">
        <v>13</v>
      </c>
      <c r="B35" s="13" t="s">
        <v>27</v>
      </c>
      <c r="C35" s="13" t="s">
        <v>59</v>
      </c>
      <c r="D35" s="13" t="s">
        <v>11</v>
      </c>
      <c r="E35" s="55" t="s">
        <v>56</v>
      </c>
      <c r="F35" s="63">
        <f t="shared" si="1"/>
        <v>150900</v>
      </c>
      <c r="G35" s="63">
        <f t="shared" si="1"/>
        <v>150900</v>
      </c>
    </row>
    <row r="36" spans="1:7" ht="45.75" customHeight="1">
      <c r="A36" s="13" t="s">
        <v>13</v>
      </c>
      <c r="B36" s="13" t="s">
        <v>27</v>
      </c>
      <c r="C36" s="13" t="s">
        <v>39</v>
      </c>
      <c r="D36" s="13" t="s">
        <v>11</v>
      </c>
      <c r="E36" s="55" t="s">
        <v>107</v>
      </c>
      <c r="F36" s="63">
        <f t="shared" si="1"/>
        <v>150900</v>
      </c>
      <c r="G36" s="63">
        <f t="shared" si="1"/>
        <v>150900</v>
      </c>
    </row>
    <row r="37" spans="1:7" s="8" customFormat="1" ht="32.25" customHeight="1">
      <c r="A37" s="13" t="s">
        <v>13</v>
      </c>
      <c r="B37" s="13" t="s">
        <v>27</v>
      </c>
      <c r="C37" s="13" t="s">
        <v>111</v>
      </c>
      <c r="D37" s="13" t="s">
        <v>11</v>
      </c>
      <c r="E37" s="54" t="s">
        <v>253</v>
      </c>
      <c r="F37" s="63">
        <f>F38+F39</f>
        <v>150900</v>
      </c>
      <c r="G37" s="63">
        <f>G38+G39</f>
        <v>150900</v>
      </c>
    </row>
    <row r="38" spans="1:7" s="8" customFormat="1" ht="24" customHeight="1">
      <c r="A38" s="102" t="s">
        <v>13</v>
      </c>
      <c r="B38" s="102" t="s">
        <v>27</v>
      </c>
      <c r="C38" s="102" t="s">
        <v>111</v>
      </c>
      <c r="D38" s="102" t="s">
        <v>15</v>
      </c>
      <c r="E38" s="71" t="s">
        <v>110</v>
      </c>
      <c r="F38" s="62">
        <v>148388.08</v>
      </c>
      <c r="G38" s="62">
        <v>148388.08</v>
      </c>
    </row>
    <row r="39" spans="1:7" ht="31.5" customHeight="1">
      <c r="A39" s="102" t="s">
        <v>13</v>
      </c>
      <c r="B39" s="102" t="s">
        <v>27</v>
      </c>
      <c r="C39" s="102" t="s">
        <v>111</v>
      </c>
      <c r="D39" s="102" t="s">
        <v>19</v>
      </c>
      <c r="E39" s="73" t="s">
        <v>58</v>
      </c>
      <c r="F39" s="62">
        <v>2511.92</v>
      </c>
      <c r="G39" s="62">
        <v>2511.92</v>
      </c>
    </row>
    <row r="40" spans="1:7" ht="37.5">
      <c r="A40" s="13" t="s">
        <v>27</v>
      </c>
      <c r="B40" s="13"/>
      <c r="C40" s="13"/>
      <c r="D40" s="13"/>
      <c r="E40" s="78" t="s">
        <v>69</v>
      </c>
      <c r="F40" s="63">
        <f>F41+F52</f>
        <v>72700</v>
      </c>
      <c r="G40" s="63">
        <f>G41+G52</f>
        <v>61500</v>
      </c>
    </row>
    <row r="41" spans="1:7" ht="51" customHeight="1">
      <c r="A41" s="13" t="s">
        <v>27</v>
      </c>
      <c r="B41" s="13" t="s">
        <v>52</v>
      </c>
      <c r="C41" s="13"/>
      <c r="D41" s="13"/>
      <c r="E41" s="230" t="s">
        <v>382</v>
      </c>
      <c r="F41" s="63">
        <f>F42+F46+F50</f>
        <v>68700</v>
      </c>
      <c r="G41" s="63">
        <f>G42+G46+G50</f>
        <v>58500</v>
      </c>
    </row>
    <row r="42" spans="1:7" ht="42.75">
      <c r="A42" s="13" t="s">
        <v>27</v>
      </c>
      <c r="B42" s="13" t="s">
        <v>52</v>
      </c>
      <c r="C42" s="13" t="s">
        <v>59</v>
      </c>
      <c r="D42" s="13" t="s">
        <v>11</v>
      </c>
      <c r="E42" s="55" t="s">
        <v>56</v>
      </c>
      <c r="F42" s="63">
        <f aca="true" t="shared" si="2" ref="F42:G44">F43</f>
        <v>10000</v>
      </c>
      <c r="G42" s="63">
        <f t="shared" si="2"/>
        <v>0</v>
      </c>
    </row>
    <row r="43" spans="1:7" ht="45" customHeight="1">
      <c r="A43" s="13" t="s">
        <v>27</v>
      </c>
      <c r="B43" s="13" t="s">
        <v>52</v>
      </c>
      <c r="C43" s="13" t="s">
        <v>39</v>
      </c>
      <c r="D43" s="13" t="s">
        <v>11</v>
      </c>
      <c r="E43" s="55" t="s">
        <v>107</v>
      </c>
      <c r="F43" s="63">
        <f t="shared" si="2"/>
        <v>10000</v>
      </c>
      <c r="G43" s="63">
        <f t="shared" si="2"/>
        <v>0</v>
      </c>
    </row>
    <row r="44" spans="1:7" s="8" customFormat="1" ht="47.25">
      <c r="A44" s="13" t="s">
        <v>27</v>
      </c>
      <c r="B44" s="13" t="s">
        <v>52</v>
      </c>
      <c r="C44" s="13" t="s">
        <v>112</v>
      </c>
      <c r="D44" s="13" t="s">
        <v>11</v>
      </c>
      <c r="E44" s="54" t="s">
        <v>113</v>
      </c>
      <c r="F44" s="63">
        <f t="shared" si="2"/>
        <v>10000</v>
      </c>
      <c r="G44" s="63">
        <f t="shared" si="2"/>
        <v>0</v>
      </c>
    </row>
    <row r="45" spans="1:7" ht="31.5">
      <c r="A45" s="102" t="s">
        <v>27</v>
      </c>
      <c r="B45" s="102" t="s">
        <v>52</v>
      </c>
      <c r="C45" s="102" t="s">
        <v>112</v>
      </c>
      <c r="D45" s="102" t="s">
        <v>19</v>
      </c>
      <c r="E45" s="73" t="s">
        <v>58</v>
      </c>
      <c r="F45" s="62">
        <v>10000</v>
      </c>
      <c r="G45" s="62">
        <v>0</v>
      </c>
    </row>
    <row r="46" spans="1:7" s="8" customFormat="1" ht="47.25">
      <c r="A46" s="13" t="s">
        <v>27</v>
      </c>
      <c r="B46" s="13" t="s">
        <v>52</v>
      </c>
      <c r="C46" s="13" t="s">
        <v>76</v>
      </c>
      <c r="D46" s="13" t="s">
        <v>11</v>
      </c>
      <c r="E46" s="54" t="s">
        <v>231</v>
      </c>
      <c r="F46" s="63">
        <f aca="true" t="shared" si="3" ref="F46:G48">F47</f>
        <v>32000</v>
      </c>
      <c r="G46" s="63">
        <f t="shared" si="3"/>
        <v>31800</v>
      </c>
    </row>
    <row r="47" spans="1:7" ht="15.75">
      <c r="A47" s="13" t="s">
        <v>27</v>
      </c>
      <c r="B47" s="13" t="s">
        <v>52</v>
      </c>
      <c r="C47" s="13" t="s">
        <v>77</v>
      </c>
      <c r="D47" s="13" t="s">
        <v>11</v>
      </c>
      <c r="E47" s="74" t="s">
        <v>212</v>
      </c>
      <c r="F47" s="63">
        <f t="shared" si="3"/>
        <v>32000</v>
      </c>
      <c r="G47" s="63">
        <f t="shared" si="3"/>
        <v>31800</v>
      </c>
    </row>
    <row r="48" spans="1:7" s="8" customFormat="1" ht="33.75" customHeight="1">
      <c r="A48" s="13" t="s">
        <v>27</v>
      </c>
      <c r="B48" s="13" t="s">
        <v>52</v>
      </c>
      <c r="C48" s="13" t="s">
        <v>207</v>
      </c>
      <c r="D48" s="13" t="s">
        <v>11</v>
      </c>
      <c r="E48" s="55" t="s">
        <v>78</v>
      </c>
      <c r="F48" s="63">
        <f t="shared" si="3"/>
        <v>32000</v>
      </c>
      <c r="G48" s="63">
        <f t="shared" si="3"/>
        <v>31800</v>
      </c>
    </row>
    <row r="49" spans="1:7" s="8" customFormat="1" ht="31.5">
      <c r="A49" s="102" t="s">
        <v>27</v>
      </c>
      <c r="B49" s="102" t="s">
        <v>52</v>
      </c>
      <c r="C49" s="102" t="s">
        <v>207</v>
      </c>
      <c r="D49" s="102" t="s">
        <v>19</v>
      </c>
      <c r="E49" s="73" t="s">
        <v>58</v>
      </c>
      <c r="F49" s="62">
        <v>32000</v>
      </c>
      <c r="G49" s="62">
        <v>31800</v>
      </c>
    </row>
    <row r="50" spans="1:7" ht="28.5">
      <c r="A50" s="53" t="s">
        <v>27</v>
      </c>
      <c r="B50" s="53" t="s">
        <v>52</v>
      </c>
      <c r="C50" s="75" t="s">
        <v>200</v>
      </c>
      <c r="D50" s="53" t="s">
        <v>11</v>
      </c>
      <c r="E50" s="76" t="s">
        <v>254</v>
      </c>
      <c r="F50" s="103">
        <f>F51</f>
        <v>26700</v>
      </c>
      <c r="G50" s="103">
        <f>G51</f>
        <v>26700</v>
      </c>
    </row>
    <row r="51" spans="1:7" s="8" customFormat="1" ht="38.25" customHeight="1">
      <c r="A51" s="52" t="s">
        <v>27</v>
      </c>
      <c r="B51" s="52" t="s">
        <v>52</v>
      </c>
      <c r="C51" s="85" t="s">
        <v>200</v>
      </c>
      <c r="D51" s="52" t="s">
        <v>19</v>
      </c>
      <c r="E51" s="86" t="s">
        <v>58</v>
      </c>
      <c r="F51" s="104">
        <v>26700</v>
      </c>
      <c r="G51" s="104">
        <v>26700</v>
      </c>
    </row>
    <row r="52" spans="1:7" s="8" customFormat="1" ht="37.5">
      <c r="A52" s="13" t="s">
        <v>27</v>
      </c>
      <c r="B52" s="13" t="s">
        <v>199</v>
      </c>
      <c r="C52" s="13"/>
      <c r="D52" s="13"/>
      <c r="E52" s="78" t="s">
        <v>201</v>
      </c>
      <c r="F52" s="63">
        <f>F53+F61+F65+F57</f>
        <v>4000</v>
      </c>
      <c r="G52" s="63">
        <f>G53+G61+G65+G57</f>
        <v>3000</v>
      </c>
    </row>
    <row r="53" spans="1:7" s="9" customFormat="1" ht="45">
      <c r="A53" s="13" t="s">
        <v>27</v>
      </c>
      <c r="B53" s="13" t="s">
        <v>199</v>
      </c>
      <c r="C53" s="13" t="s">
        <v>66</v>
      </c>
      <c r="D53" s="13" t="s">
        <v>11</v>
      </c>
      <c r="E53" s="77" t="s">
        <v>232</v>
      </c>
      <c r="F53" s="63">
        <f aca="true" t="shared" si="4" ref="F53:G55">F54</f>
        <v>1000</v>
      </c>
      <c r="G53" s="63">
        <f t="shared" si="4"/>
        <v>1000</v>
      </c>
    </row>
    <row r="54" spans="1:7" s="8" customFormat="1" ht="33" customHeight="1">
      <c r="A54" s="13" t="s">
        <v>27</v>
      </c>
      <c r="B54" s="13" t="s">
        <v>199</v>
      </c>
      <c r="C54" s="13" t="s">
        <v>68</v>
      </c>
      <c r="D54" s="13" t="s">
        <v>11</v>
      </c>
      <c r="E54" s="77" t="s">
        <v>67</v>
      </c>
      <c r="F54" s="63">
        <f t="shared" si="4"/>
        <v>1000</v>
      </c>
      <c r="G54" s="63">
        <f t="shared" si="4"/>
        <v>1000</v>
      </c>
    </row>
    <row r="55" spans="1:7" s="8" customFormat="1" ht="27" customHeight="1">
      <c r="A55" s="13" t="s">
        <v>27</v>
      </c>
      <c r="B55" s="13" t="s">
        <v>199</v>
      </c>
      <c r="C55" s="13" t="s">
        <v>71</v>
      </c>
      <c r="D55" s="13" t="s">
        <v>11</v>
      </c>
      <c r="E55" s="55" t="s">
        <v>70</v>
      </c>
      <c r="F55" s="63">
        <f t="shared" si="4"/>
        <v>1000</v>
      </c>
      <c r="G55" s="63">
        <f t="shared" si="4"/>
        <v>1000</v>
      </c>
    </row>
    <row r="56" spans="1:7" ht="31.5" customHeight="1">
      <c r="A56" s="102" t="s">
        <v>27</v>
      </c>
      <c r="B56" s="102" t="s">
        <v>199</v>
      </c>
      <c r="C56" s="102" t="s">
        <v>71</v>
      </c>
      <c r="D56" s="102" t="s">
        <v>19</v>
      </c>
      <c r="E56" s="73" t="s">
        <v>58</v>
      </c>
      <c r="F56" s="62">
        <v>1000</v>
      </c>
      <c r="G56" s="62">
        <v>1000</v>
      </c>
    </row>
    <row r="57" spans="1:7" s="8" customFormat="1" ht="47.25">
      <c r="A57" s="13" t="s">
        <v>27</v>
      </c>
      <c r="B57" s="13" t="s">
        <v>199</v>
      </c>
      <c r="C57" s="13" t="s">
        <v>233</v>
      </c>
      <c r="D57" s="13" t="s">
        <v>11</v>
      </c>
      <c r="E57" s="54" t="s">
        <v>255</v>
      </c>
      <c r="F57" s="63">
        <f aca="true" t="shared" si="5" ref="F57:G59">F58</f>
        <v>1000</v>
      </c>
      <c r="G57" s="63">
        <f t="shared" si="5"/>
        <v>1000</v>
      </c>
    </row>
    <row r="58" spans="1:7" s="8" customFormat="1" ht="20.25" customHeight="1">
      <c r="A58" s="13" t="s">
        <v>27</v>
      </c>
      <c r="B58" s="13" t="s">
        <v>199</v>
      </c>
      <c r="C58" s="13" t="s">
        <v>234</v>
      </c>
      <c r="D58" s="13" t="s">
        <v>11</v>
      </c>
      <c r="E58" s="122" t="s">
        <v>235</v>
      </c>
      <c r="F58" s="63">
        <f t="shared" si="5"/>
        <v>1000</v>
      </c>
      <c r="G58" s="63">
        <f t="shared" si="5"/>
        <v>1000</v>
      </c>
    </row>
    <row r="59" spans="1:7" ht="28.5">
      <c r="A59" s="13" t="s">
        <v>27</v>
      </c>
      <c r="B59" s="13" t="s">
        <v>199</v>
      </c>
      <c r="C59" s="13" t="s">
        <v>236</v>
      </c>
      <c r="D59" s="13" t="s">
        <v>11</v>
      </c>
      <c r="E59" s="55" t="s">
        <v>237</v>
      </c>
      <c r="F59" s="63">
        <f t="shared" si="5"/>
        <v>1000</v>
      </c>
      <c r="G59" s="63">
        <f t="shared" si="5"/>
        <v>1000</v>
      </c>
    </row>
    <row r="60" spans="1:7" s="8" customFormat="1" ht="31.5" customHeight="1">
      <c r="A60" s="102" t="s">
        <v>27</v>
      </c>
      <c r="B60" s="102" t="s">
        <v>199</v>
      </c>
      <c r="C60" s="102" t="s">
        <v>236</v>
      </c>
      <c r="D60" s="102" t="s">
        <v>19</v>
      </c>
      <c r="E60" s="73" t="s">
        <v>58</v>
      </c>
      <c r="F60" s="62">
        <v>1000</v>
      </c>
      <c r="G60" s="62">
        <v>1000</v>
      </c>
    </row>
    <row r="61" spans="1:7" ht="57" customHeight="1">
      <c r="A61" s="13" t="s">
        <v>27</v>
      </c>
      <c r="B61" s="13" t="s">
        <v>199</v>
      </c>
      <c r="C61" s="13" t="s">
        <v>73</v>
      </c>
      <c r="D61" s="13" t="s">
        <v>11</v>
      </c>
      <c r="E61" s="55" t="s">
        <v>238</v>
      </c>
      <c r="F61" s="63">
        <f aca="true" t="shared" si="6" ref="F61:G63">F62</f>
        <v>1000</v>
      </c>
      <c r="G61" s="63">
        <f t="shared" si="6"/>
        <v>1000</v>
      </c>
    </row>
    <row r="62" spans="1:7" s="8" customFormat="1" ht="33" customHeight="1">
      <c r="A62" s="13" t="s">
        <v>27</v>
      </c>
      <c r="B62" s="13" t="s">
        <v>199</v>
      </c>
      <c r="C62" s="13" t="s">
        <v>73</v>
      </c>
      <c r="D62" s="13" t="s">
        <v>11</v>
      </c>
      <c r="E62" s="55" t="s">
        <v>74</v>
      </c>
      <c r="F62" s="63">
        <f t="shared" si="6"/>
        <v>1000</v>
      </c>
      <c r="G62" s="63">
        <f t="shared" si="6"/>
        <v>1000</v>
      </c>
    </row>
    <row r="63" spans="1:7" s="8" customFormat="1" ht="44.25" customHeight="1">
      <c r="A63" s="13" t="s">
        <v>27</v>
      </c>
      <c r="B63" s="13" t="s">
        <v>199</v>
      </c>
      <c r="C63" s="13" t="s">
        <v>75</v>
      </c>
      <c r="D63" s="13" t="s">
        <v>11</v>
      </c>
      <c r="E63" s="55" t="s">
        <v>189</v>
      </c>
      <c r="F63" s="63">
        <f t="shared" si="6"/>
        <v>1000</v>
      </c>
      <c r="G63" s="63">
        <f t="shared" si="6"/>
        <v>1000</v>
      </c>
    </row>
    <row r="64" spans="1:7" s="8" customFormat="1" ht="30" customHeight="1">
      <c r="A64" s="102" t="s">
        <v>27</v>
      </c>
      <c r="B64" s="102" t="s">
        <v>199</v>
      </c>
      <c r="C64" s="102" t="s">
        <v>75</v>
      </c>
      <c r="D64" s="102" t="s">
        <v>19</v>
      </c>
      <c r="E64" s="73" t="s">
        <v>58</v>
      </c>
      <c r="F64" s="62">
        <v>1000</v>
      </c>
      <c r="G64" s="62">
        <v>1000</v>
      </c>
    </row>
    <row r="65" spans="1:7" s="8" customFormat="1" ht="29.25" customHeight="1">
      <c r="A65" s="13" t="s">
        <v>27</v>
      </c>
      <c r="B65" s="13" t="s">
        <v>199</v>
      </c>
      <c r="C65" s="13" t="s">
        <v>273</v>
      </c>
      <c r="D65" s="13" t="s">
        <v>11</v>
      </c>
      <c r="E65" s="55" t="s">
        <v>256</v>
      </c>
      <c r="F65" s="63">
        <f aca="true" t="shared" si="7" ref="F65:G67">F66</f>
        <v>1000</v>
      </c>
      <c r="G65" s="63">
        <f t="shared" si="7"/>
        <v>0</v>
      </c>
    </row>
    <row r="66" spans="1:7" s="8" customFormat="1" ht="28.5">
      <c r="A66" s="13" t="s">
        <v>27</v>
      </c>
      <c r="B66" s="13" t="s">
        <v>199</v>
      </c>
      <c r="C66" s="13" t="s">
        <v>273</v>
      </c>
      <c r="D66" s="13" t="s">
        <v>11</v>
      </c>
      <c r="E66" s="55" t="s">
        <v>257</v>
      </c>
      <c r="F66" s="63">
        <f t="shared" si="7"/>
        <v>1000</v>
      </c>
      <c r="G66" s="63">
        <f t="shared" si="7"/>
        <v>0</v>
      </c>
    </row>
    <row r="67" spans="1:7" s="10" customFormat="1" ht="32.25" customHeight="1">
      <c r="A67" s="13" t="s">
        <v>27</v>
      </c>
      <c r="B67" s="13" t="s">
        <v>199</v>
      </c>
      <c r="C67" s="13" t="s">
        <v>274</v>
      </c>
      <c r="D67" s="13" t="s">
        <v>11</v>
      </c>
      <c r="E67" s="55" t="s">
        <v>258</v>
      </c>
      <c r="F67" s="63">
        <f t="shared" si="7"/>
        <v>1000</v>
      </c>
      <c r="G67" s="63">
        <f t="shared" si="7"/>
        <v>0</v>
      </c>
    </row>
    <row r="68" spans="1:7" s="10" customFormat="1" ht="31.5">
      <c r="A68" s="102" t="s">
        <v>27</v>
      </c>
      <c r="B68" s="102" t="s">
        <v>199</v>
      </c>
      <c r="C68" s="102" t="s">
        <v>274</v>
      </c>
      <c r="D68" s="102" t="s">
        <v>19</v>
      </c>
      <c r="E68" s="73" t="s">
        <v>58</v>
      </c>
      <c r="F68" s="62">
        <v>1000</v>
      </c>
      <c r="G68" s="62">
        <v>0</v>
      </c>
    </row>
    <row r="69" spans="1:7" ht="21" customHeight="1">
      <c r="A69" s="13" t="s">
        <v>16</v>
      </c>
      <c r="B69" s="13"/>
      <c r="C69" s="13"/>
      <c r="D69" s="13"/>
      <c r="E69" s="78" t="s">
        <v>31</v>
      </c>
      <c r="F69" s="63">
        <f>F70+F74</f>
        <v>924988.28</v>
      </c>
      <c r="G69" s="63">
        <f>G70+G74</f>
        <v>577700</v>
      </c>
    </row>
    <row r="70" spans="1:7" s="8" customFormat="1" ht="16.5" customHeight="1">
      <c r="A70" s="13" t="s">
        <v>16</v>
      </c>
      <c r="B70" s="13" t="s">
        <v>29</v>
      </c>
      <c r="C70" s="13"/>
      <c r="D70" s="13"/>
      <c r="E70" s="217" t="s">
        <v>386</v>
      </c>
      <c r="F70" s="63">
        <f aca="true" t="shared" si="8" ref="F70:G72">F71</f>
        <v>919988.28</v>
      </c>
      <c r="G70" s="63">
        <f t="shared" si="8"/>
        <v>577700</v>
      </c>
    </row>
    <row r="71" spans="1:7" s="10" customFormat="1" ht="45.75" customHeight="1">
      <c r="A71" s="13" t="s">
        <v>16</v>
      </c>
      <c r="B71" s="13" t="s">
        <v>29</v>
      </c>
      <c r="C71" s="13" t="s">
        <v>114</v>
      </c>
      <c r="D71" s="13" t="s">
        <v>11</v>
      </c>
      <c r="E71" s="54" t="s">
        <v>32</v>
      </c>
      <c r="F71" s="63">
        <f t="shared" si="8"/>
        <v>919988.28</v>
      </c>
      <c r="G71" s="63">
        <f t="shared" si="8"/>
        <v>577700</v>
      </c>
    </row>
    <row r="72" spans="1:7" s="8" customFormat="1" ht="64.5" customHeight="1">
      <c r="A72" s="13" t="s">
        <v>16</v>
      </c>
      <c r="B72" s="13" t="s">
        <v>29</v>
      </c>
      <c r="C72" s="13" t="s">
        <v>115</v>
      </c>
      <c r="D72" s="13" t="s">
        <v>11</v>
      </c>
      <c r="E72" s="54" t="s">
        <v>383</v>
      </c>
      <c r="F72" s="63">
        <f t="shared" si="8"/>
        <v>919988.28</v>
      </c>
      <c r="G72" s="63">
        <f t="shared" si="8"/>
        <v>577700</v>
      </c>
    </row>
    <row r="73" spans="1:7" ht="31.5" customHeight="1">
      <c r="A73" s="102" t="s">
        <v>16</v>
      </c>
      <c r="B73" s="102" t="s">
        <v>29</v>
      </c>
      <c r="C73" s="102" t="s">
        <v>115</v>
      </c>
      <c r="D73" s="102" t="s">
        <v>19</v>
      </c>
      <c r="E73" s="73" t="s">
        <v>58</v>
      </c>
      <c r="F73" s="62">
        <v>919988.28</v>
      </c>
      <c r="G73" s="62">
        <v>577700</v>
      </c>
    </row>
    <row r="74" spans="1:7" s="9" customFormat="1" ht="21.75" customHeight="1">
      <c r="A74" s="13" t="s">
        <v>16</v>
      </c>
      <c r="B74" s="13" t="s">
        <v>33</v>
      </c>
      <c r="C74" s="13"/>
      <c r="D74" s="13"/>
      <c r="E74" s="54" t="s">
        <v>34</v>
      </c>
      <c r="F74" s="63">
        <f>F75</f>
        <v>5000</v>
      </c>
      <c r="G74" s="63">
        <f>G75</f>
        <v>0</v>
      </c>
    </row>
    <row r="75" spans="1:7" ht="31.5" customHeight="1">
      <c r="A75" s="13" t="s">
        <v>16</v>
      </c>
      <c r="B75" s="13" t="s">
        <v>33</v>
      </c>
      <c r="C75" s="13" t="s">
        <v>192</v>
      </c>
      <c r="D75" s="13" t="s">
        <v>11</v>
      </c>
      <c r="E75" s="54" t="s">
        <v>191</v>
      </c>
      <c r="F75" s="63">
        <f>F76</f>
        <v>5000</v>
      </c>
      <c r="G75" s="63">
        <f>G76</f>
        <v>0</v>
      </c>
    </row>
    <row r="76" spans="1:7" s="8" customFormat="1" ht="31.5">
      <c r="A76" s="102" t="s">
        <v>16</v>
      </c>
      <c r="B76" s="102" t="s">
        <v>33</v>
      </c>
      <c r="C76" s="102" t="s">
        <v>192</v>
      </c>
      <c r="D76" s="102" t="s">
        <v>19</v>
      </c>
      <c r="E76" s="73" t="s">
        <v>58</v>
      </c>
      <c r="F76" s="62">
        <v>5000</v>
      </c>
      <c r="G76" s="62">
        <v>0</v>
      </c>
    </row>
    <row r="77" spans="1:7" s="8" customFormat="1" ht="18.75">
      <c r="A77" s="13" t="s">
        <v>35</v>
      </c>
      <c r="B77" s="13"/>
      <c r="C77" s="13"/>
      <c r="D77" s="13"/>
      <c r="E77" s="78" t="s">
        <v>83</v>
      </c>
      <c r="F77" s="63">
        <f>F84+F93+F78+F107</f>
        <v>879500</v>
      </c>
      <c r="G77" s="63">
        <f>G84+G93+G78+G107</f>
        <v>852508.6400000001</v>
      </c>
    </row>
    <row r="78" spans="1:7" s="8" customFormat="1" ht="18.75">
      <c r="A78" s="13" t="s">
        <v>35</v>
      </c>
      <c r="B78" s="13" t="s">
        <v>10</v>
      </c>
      <c r="C78" s="13"/>
      <c r="D78" s="13"/>
      <c r="E78" s="78" t="s">
        <v>202</v>
      </c>
      <c r="F78" s="63">
        <f aca="true" t="shared" si="9" ref="F78:G82">F79</f>
        <v>7000</v>
      </c>
      <c r="G78" s="63">
        <f t="shared" si="9"/>
        <v>6913.31</v>
      </c>
    </row>
    <row r="79" spans="1:7" s="8" customFormat="1" ht="46.5" customHeight="1">
      <c r="A79" s="13" t="s">
        <v>35</v>
      </c>
      <c r="B79" s="13" t="s">
        <v>10</v>
      </c>
      <c r="C79" s="13" t="s">
        <v>59</v>
      </c>
      <c r="D79" s="13" t="s">
        <v>11</v>
      </c>
      <c r="E79" s="55" t="s">
        <v>56</v>
      </c>
      <c r="F79" s="63">
        <f t="shared" si="9"/>
        <v>7000</v>
      </c>
      <c r="G79" s="63">
        <f t="shared" si="9"/>
        <v>6913.31</v>
      </c>
    </row>
    <row r="80" spans="1:7" s="8" customFormat="1" ht="15.75">
      <c r="A80" s="13" t="s">
        <v>35</v>
      </c>
      <c r="B80" s="13" t="s">
        <v>10</v>
      </c>
      <c r="C80" s="13" t="s">
        <v>117</v>
      </c>
      <c r="D80" s="13" t="s">
        <v>11</v>
      </c>
      <c r="E80" s="54" t="s">
        <v>203</v>
      </c>
      <c r="F80" s="63">
        <f t="shared" si="9"/>
        <v>7000</v>
      </c>
      <c r="G80" s="63">
        <f t="shared" si="9"/>
        <v>6913.31</v>
      </c>
    </row>
    <row r="81" spans="1:7" s="8" customFormat="1" ht="15.75">
      <c r="A81" s="13" t="s">
        <v>35</v>
      </c>
      <c r="B81" s="13" t="s">
        <v>10</v>
      </c>
      <c r="C81" s="13" t="s">
        <v>213</v>
      </c>
      <c r="D81" s="13" t="s">
        <v>11</v>
      </c>
      <c r="E81" s="54" t="s">
        <v>202</v>
      </c>
      <c r="F81" s="63">
        <f t="shared" si="9"/>
        <v>7000</v>
      </c>
      <c r="G81" s="63">
        <f t="shared" si="9"/>
        <v>6913.31</v>
      </c>
    </row>
    <row r="82" spans="1:7" ht="19.5" customHeight="1">
      <c r="A82" s="13" t="s">
        <v>35</v>
      </c>
      <c r="B82" s="13" t="s">
        <v>10</v>
      </c>
      <c r="C82" s="13" t="s">
        <v>205</v>
      </c>
      <c r="D82" s="13" t="s">
        <v>11</v>
      </c>
      <c r="E82" s="54" t="s">
        <v>204</v>
      </c>
      <c r="F82" s="63">
        <f t="shared" si="9"/>
        <v>7000</v>
      </c>
      <c r="G82" s="63">
        <f t="shared" si="9"/>
        <v>6913.31</v>
      </c>
    </row>
    <row r="83" spans="1:7" s="8" customFormat="1" ht="31.5" customHeight="1">
      <c r="A83" s="102" t="s">
        <v>35</v>
      </c>
      <c r="B83" s="102" t="s">
        <v>10</v>
      </c>
      <c r="C83" s="102" t="s">
        <v>205</v>
      </c>
      <c r="D83" s="102" t="s">
        <v>19</v>
      </c>
      <c r="E83" s="73" t="s">
        <v>58</v>
      </c>
      <c r="F83" s="62">
        <v>7000</v>
      </c>
      <c r="G83" s="62">
        <v>6913.31</v>
      </c>
    </row>
    <row r="84" spans="1:7" s="8" customFormat="1" ht="18.75">
      <c r="A84" s="13" t="s">
        <v>35</v>
      </c>
      <c r="B84" s="13" t="s">
        <v>13</v>
      </c>
      <c r="C84" s="13"/>
      <c r="D84" s="13"/>
      <c r="E84" s="78" t="s">
        <v>118</v>
      </c>
      <c r="F84" s="63">
        <f>F85+F89</f>
        <v>1000</v>
      </c>
      <c r="G84" s="63">
        <f>G85+G89</f>
        <v>0</v>
      </c>
    </row>
    <row r="85" spans="1:7" s="8" customFormat="1" ht="47.25">
      <c r="A85" s="13" t="s">
        <v>35</v>
      </c>
      <c r="B85" s="13" t="s">
        <v>13</v>
      </c>
      <c r="C85" s="13" t="s">
        <v>119</v>
      </c>
      <c r="D85" s="13" t="s">
        <v>11</v>
      </c>
      <c r="E85" s="87" t="s">
        <v>239</v>
      </c>
      <c r="F85" s="63">
        <f aca="true" t="shared" si="10" ref="F85:G87">F86</f>
        <v>1000</v>
      </c>
      <c r="G85" s="63">
        <f t="shared" si="10"/>
        <v>0</v>
      </c>
    </row>
    <row r="86" spans="1:7" s="8" customFormat="1" ht="45">
      <c r="A86" s="13" t="s">
        <v>35</v>
      </c>
      <c r="B86" s="13" t="s">
        <v>13</v>
      </c>
      <c r="C86" s="13" t="s">
        <v>275</v>
      </c>
      <c r="D86" s="13" t="s">
        <v>11</v>
      </c>
      <c r="E86" s="74" t="s">
        <v>193</v>
      </c>
      <c r="F86" s="63">
        <f t="shared" si="10"/>
        <v>1000</v>
      </c>
      <c r="G86" s="63">
        <f t="shared" si="10"/>
        <v>0</v>
      </c>
    </row>
    <row r="87" spans="1:7" s="8" customFormat="1" ht="42" customHeight="1">
      <c r="A87" s="13" t="s">
        <v>35</v>
      </c>
      <c r="B87" s="13" t="s">
        <v>13</v>
      </c>
      <c r="C87" s="13" t="s">
        <v>194</v>
      </c>
      <c r="D87" s="13" t="s">
        <v>11</v>
      </c>
      <c r="E87" s="55" t="s">
        <v>120</v>
      </c>
      <c r="F87" s="63">
        <f t="shared" si="10"/>
        <v>1000</v>
      </c>
      <c r="G87" s="63">
        <f t="shared" si="10"/>
        <v>0</v>
      </c>
    </row>
    <row r="88" spans="1:7" ht="33.75" customHeight="1">
      <c r="A88" s="102" t="s">
        <v>35</v>
      </c>
      <c r="B88" s="102" t="s">
        <v>13</v>
      </c>
      <c r="C88" s="102" t="s">
        <v>194</v>
      </c>
      <c r="D88" s="102" t="s">
        <v>19</v>
      </c>
      <c r="E88" s="73" t="s">
        <v>58</v>
      </c>
      <c r="F88" s="62">
        <v>1000</v>
      </c>
      <c r="G88" s="62">
        <v>0</v>
      </c>
    </row>
    <row r="89" spans="1:7" s="8" customFormat="1" ht="47.25">
      <c r="A89" s="13" t="s">
        <v>35</v>
      </c>
      <c r="B89" s="13" t="s">
        <v>13</v>
      </c>
      <c r="C89" s="13" t="s">
        <v>214</v>
      </c>
      <c r="D89" s="13" t="s">
        <v>11</v>
      </c>
      <c r="E89" s="54" t="s">
        <v>259</v>
      </c>
      <c r="F89" s="63">
        <f aca="true" t="shared" si="11" ref="F89:G91">F90</f>
        <v>0</v>
      </c>
      <c r="G89" s="63">
        <f t="shared" si="11"/>
        <v>0</v>
      </c>
    </row>
    <row r="90" spans="1:7" ht="34.5" customHeight="1">
      <c r="A90" s="13" t="s">
        <v>35</v>
      </c>
      <c r="B90" s="13" t="s">
        <v>13</v>
      </c>
      <c r="C90" s="13" t="s">
        <v>215</v>
      </c>
      <c r="D90" s="13" t="s">
        <v>11</v>
      </c>
      <c r="E90" s="80" t="s">
        <v>216</v>
      </c>
      <c r="F90" s="63">
        <f t="shared" si="11"/>
        <v>0</v>
      </c>
      <c r="G90" s="63">
        <f t="shared" si="11"/>
        <v>0</v>
      </c>
    </row>
    <row r="91" spans="1:7" s="8" customFormat="1" ht="28.5">
      <c r="A91" s="13" t="s">
        <v>35</v>
      </c>
      <c r="B91" s="13" t="s">
        <v>13</v>
      </c>
      <c r="C91" s="13" t="s">
        <v>217</v>
      </c>
      <c r="D91" s="13" t="s">
        <v>11</v>
      </c>
      <c r="E91" s="55" t="s">
        <v>218</v>
      </c>
      <c r="F91" s="63">
        <f t="shared" si="11"/>
        <v>0</v>
      </c>
      <c r="G91" s="63">
        <f t="shared" si="11"/>
        <v>0</v>
      </c>
    </row>
    <row r="92" spans="1:7" ht="18.75" customHeight="1">
      <c r="A92" s="13" t="s">
        <v>35</v>
      </c>
      <c r="B92" s="13" t="s">
        <v>13</v>
      </c>
      <c r="C92" s="13" t="s">
        <v>217</v>
      </c>
      <c r="D92" s="13" t="s">
        <v>19</v>
      </c>
      <c r="E92" s="73" t="s">
        <v>58</v>
      </c>
      <c r="F92" s="62">
        <v>0</v>
      </c>
      <c r="G92" s="62">
        <v>0</v>
      </c>
    </row>
    <row r="93" spans="1:7" ht="22.5" customHeight="1">
      <c r="A93" s="13" t="s">
        <v>35</v>
      </c>
      <c r="B93" s="13" t="s">
        <v>27</v>
      </c>
      <c r="C93" s="13"/>
      <c r="D93" s="13"/>
      <c r="E93" s="78" t="s">
        <v>121</v>
      </c>
      <c r="F93" s="63">
        <f>F99+F94</f>
        <v>868500</v>
      </c>
      <c r="G93" s="63">
        <f>G99+G94</f>
        <v>842595.3300000001</v>
      </c>
    </row>
    <row r="94" spans="1:7" s="8" customFormat="1" ht="31.5" customHeight="1">
      <c r="A94" s="13" t="s">
        <v>35</v>
      </c>
      <c r="B94" s="13" t="s">
        <v>27</v>
      </c>
      <c r="C94" s="13" t="s">
        <v>219</v>
      </c>
      <c r="D94" s="13" t="s">
        <v>11</v>
      </c>
      <c r="E94" s="81" t="s">
        <v>260</v>
      </c>
      <c r="F94" s="63">
        <f>F95</f>
        <v>493000</v>
      </c>
      <c r="G94" s="63">
        <f>G95</f>
        <v>491748.80000000005</v>
      </c>
    </row>
    <row r="95" spans="1:7" s="8" customFormat="1" ht="28.5">
      <c r="A95" s="13" t="s">
        <v>35</v>
      </c>
      <c r="B95" s="13" t="s">
        <v>27</v>
      </c>
      <c r="C95" s="13" t="s">
        <v>220</v>
      </c>
      <c r="D95" s="13" t="s">
        <v>11</v>
      </c>
      <c r="E95" s="81" t="s">
        <v>240</v>
      </c>
      <c r="F95" s="63">
        <f>F96</f>
        <v>493000</v>
      </c>
      <c r="G95" s="63">
        <f>G96</f>
        <v>491748.80000000005</v>
      </c>
    </row>
    <row r="96" spans="1:7" s="8" customFormat="1" ht="31.5" customHeight="1">
      <c r="A96" s="13" t="s">
        <v>35</v>
      </c>
      <c r="B96" s="13" t="s">
        <v>27</v>
      </c>
      <c r="C96" s="13" t="s">
        <v>221</v>
      </c>
      <c r="D96" s="13" t="s">
        <v>11</v>
      </c>
      <c r="E96" s="55" t="s">
        <v>261</v>
      </c>
      <c r="F96" s="63">
        <f>F97+F98</f>
        <v>493000</v>
      </c>
      <c r="G96" s="63">
        <f>G97+G98</f>
        <v>491748.80000000005</v>
      </c>
    </row>
    <row r="97" spans="1:7" s="11" customFormat="1" ht="30.75" customHeight="1">
      <c r="A97" s="102" t="s">
        <v>35</v>
      </c>
      <c r="B97" s="102" t="s">
        <v>27</v>
      </c>
      <c r="C97" s="102" t="s">
        <v>221</v>
      </c>
      <c r="D97" s="102" t="s">
        <v>19</v>
      </c>
      <c r="E97" s="73" t="s">
        <v>58</v>
      </c>
      <c r="F97" s="62">
        <v>92000</v>
      </c>
      <c r="G97" s="62">
        <v>91738.4</v>
      </c>
    </row>
    <row r="98" spans="1:7" s="8" customFormat="1" ht="18" customHeight="1">
      <c r="A98" s="13" t="s">
        <v>35</v>
      </c>
      <c r="B98" s="13" t="s">
        <v>27</v>
      </c>
      <c r="C98" s="102" t="s">
        <v>221</v>
      </c>
      <c r="D98" s="102" t="s">
        <v>223</v>
      </c>
      <c r="E98" s="73" t="s">
        <v>262</v>
      </c>
      <c r="F98" s="62">
        <v>401000</v>
      </c>
      <c r="G98" s="62">
        <v>400010.4</v>
      </c>
    </row>
    <row r="99" spans="1:7" s="8" customFormat="1" ht="15.75">
      <c r="A99" s="13" t="s">
        <v>35</v>
      </c>
      <c r="B99" s="13" t="s">
        <v>27</v>
      </c>
      <c r="C99" s="13" t="s">
        <v>117</v>
      </c>
      <c r="D99" s="13" t="s">
        <v>11</v>
      </c>
      <c r="E99" s="87" t="s">
        <v>122</v>
      </c>
      <c r="F99" s="63">
        <f>F100</f>
        <v>375500</v>
      </c>
      <c r="G99" s="63">
        <f>G100</f>
        <v>350846.52999999997</v>
      </c>
    </row>
    <row r="100" spans="1:7" s="8" customFormat="1" ht="24" customHeight="1">
      <c r="A100" s="13" t="s">
        <v>35</v>
      </c>
      <c r="B100" s="13" t="s">
        <v>27</v>
      </c>
      <c r="C100" s="13" t="s">
        <v>123</v>
      </c>
      <c r="D100" s="13" t="s">
        <v>11</v>
      </c>
      <c r="E100" s="54" t="s">
        <v>121</v>
      </c>
      <c r="F100" s="63">
        <f>F101+F103+F105</f>
        <v>375500</v>
      </c>
      <c r="G100" s="63">
        <f>G101+G103+G105</f>
        <v>350846.52999999997</v>
      </c>
    </row>
    <row r="101" spans="1:7" s="8" customFormat="1" ht="15.75">
      <c r="A101" s="13" t="s">
        <v>35</v>
      </c>
      <c r="B101" s="13" t="s">
        <v>27</v>
      </c>
      <c r="C101" s="13" t="s">
        <v>124</v>
      </c>
      <c r="D101" s="13" t="s">
        <v>11</v>
      </c>
      <c r="E101" s="54" t="s">
        <v>125</v>
      </c>
      <c r="F101" s="63">
        <f>F102</f>
        <v>245000</v>
      </c>
      <c r="G101" s="63">
        <f>G102</f>
        <v>231153.3</v>
      </c>
    </row>
    <row r="102" spans="1:7" s="8" customFormat="1" ht="16.5" customHeight="1">
      <c r="A102" s="102" t="s">
        <v>35</v>
      </c>
      <c r="B102" s="102" t="s">
        <v>27</v>
      </c>
      <c r="C102" s="102" t="s">
        <v>124</v>
      </c>
      <c r="D102" s="102" t="s">
        <v>19</v>
      </c>
      <c r="E102" s="73" t="s">
        <v>58</v>
      </c>
      <c r="F102" s="62">
        <v>245000</v>
      </c>
      <c r="G102" s="62">
        <v>231153.3</v>
      </c>
    </row>
    <row r="103" spans="1:7" ht="15.75">
      <c r="A103" s="13" t="s">
        <v>35</v>
      </c>
      <c r="B103" s="13" t="s">
        <v>27</v>
      </c>
      <c r="C103" s="13" t="s">
        <v>126</v>
      </c>
      <c r="D103" s="13" t="s">
        <v>11</v>
      </c>
      <c r="E103" s="54" t="s">
        <v>127</v>
      </c>
      <c r="F103" s="63">
        <f>F104</f>
        <v>48500</v>
      </c>
      <c r="G103" s="63">
        <f>G104</f>
        <v>42980.31</v>
      </c>
    </row>
    <row r="104" spans="1:7" s="8" customFormat="1" ht="30.75" customHeight="1">
      <c r="A104" s="102" t="s">
        <v>35</v>
      </c>
      <c r="B104" s="102" t="s">
        <v>27</v>
      </c>
      <c r="C104" s="102" t="s">
        <v>126</v>
      </c>
      <c r="D104" s="102" t="s">
        <v>19</v>
      </c>
      <c r="E104" s="73" t="s">
        <v>58</v>
      </c>
      <c r="F104" s="62">
        <v>48500</v>
      </c>
      <c r="G104" s="62">
        <v>42980.31</v>
      </c>
    </row>
    <row r="105" spans="1:7" s="8" customFormat="1" ht="31.5" customHeight="1">
      <c r="A105" s="13" t="s">
        <v>35</v>
      </c>
      <c r="B105" s="13" t="s">
        <v>27</v>
      </c>
      <c r="C105" s="13" t="s">
        <v>128</v>
      </c>
      <c r="D105" s="13" t="s">
        <v>11</v>
      </c>
      <c r="E105" s="54" t="s">
        <v>36</v>
      </c>
      <c r="F105" s="63">
        <f>F106</f>
        <v>82000</v>
      </c>
      <c r="G105" s="63">
        <f>G106</f>
        <v>76712.92</v>
      </c>
    </row>
    <row r="106" spans="1:7" s="8" customFormat="1" ht="31.5">
      <c r="A106" s="102" t="s">
        <v>35</v>
      </c>
      <c r="B106" s="102" t="s">
        <v>27</v>
      </c>
      <c r="C106" s="102" t="s">
        <v>128</v>
      </c>
      <c r="D106" s="102" t="s">
        <v>19</v>
      </c>
      <c r="E106" s="73" t="s">
        <v>58</v>
      </c>
      <c r="F106" s="62">
        <v>82000</v>
      </c>
      <c r="G106" s="62">
        <v>76712.92</v>
      </c>
    </row>
    <row r="107" spans="1:7" ht="15.75">
      <c r="A107" s="13" t="s">
        <v>35</v>
      </c>
      <c r="B107" s="13" t="s">
        <v>35</v>
      </c>
      <c r="C107" s="13"/>
      <c r="D107" s="13"/>
      <c r="E107" s="54" t="s">
        <v>225</v>
      </c>
      <c r="F107" s="63">
        <f aca="true" t="shared" si="12" ref="F107:G110">F108</f>
        <v>3000</v>
      </c>
      <c r="G107" s="63">
        <f t="shared" si="12"/>
        <v>3000</v>
      </c>
    </row>
    <row r="108" spans="1:7" ht="42" customHeight="1">
      <c r="A108" s="13" t="s">
        <v>35</v>
      </c>
      <c r="B108" s="13" t="s">
        <v>35</v>
      </c>
      <c r="C108" s="13" t="s">
        <v>79</v>
      </c>
      <c r="D108" s="13" t="s">
        <v>11</v>
      </c>
      <c r="E108" s="74" t="s">
        <v>263</v>
      </c>
      <c r="F108" s="63">
        <f t="shared" si="12"/>
        <v>3000</v>
      </c>
      <c r="G108" s="63">
        <f t="shared" si="12"/>
        <v>3000</v>
      </c>
    </row>
    <row r="109" spans="1:7" s="8" customFormat="1" ht="36" customHeight="1">
      <c r="A109" s="13" t="s">
        <v>35</v>
      </c>
      <c r="B109" s="13" t="s">
        <v>35</v>
      </c>
      <c r="C109" s="13" t="s">
        <v>81</v>
      </c>
      <c r="D109" s="13" t="s">
        <v>11</v>
      </c>
      <c r="E109" s="74" t="s">
        <v>80</v>
      </c>
      <c r="F109" s="63">
        <f t="shared" si="12"/>
        <v>3000</v>
      </c>
      <c r="G109" s="63">
        <f t="shared" si="12"/>
        <v>3000</v>
      </c>
    </row>
    <row r="110" spans="1:7" ht="35.25" customHeight="1">
      <c r="A110" s="13" t="s">
        <v>35</v>
      </c>
      <c r="B110" s="13" t="s">
        <v>35</v>
      </c>
      <c r="C110" s="13" t="s">
        <v>82</v>
      </c>
      <c r="D110" s="13" t="s">
        <v>11</v>
      </c>
      <c r="E110" s="54" t="s">
        <v>116</v>
      </c>
      <c r="F110" s="63">
        <f t="shared" si="12"/>
        <v>3000</v>
      </c>
      <c r="G110" s="63">
        <f t="shared" si="12"/>
        <v>3000</v>
      </c>
    </row>
    <row r="111" spans="1:7" s="8" customFormat="1" ht="30.75" customHeight="1">
      <c r="A111" s="102" t="s">
        <v>35</v>
      </c>
      <c r="B111" s="102" t="s">
        <v>35</v>
      </c>
      <c r="C111" s="102" t="s">
        <v>82</v>
      </c>
      <c r="D111" s="102" t="s">
        <v>19</v>
      </c>
      <c r="E111" s="73" t="s">
        <v>58</v>
      </c>
      <c r="F111" s="62">
        <v>3000</v>
      </c>
      <c r="G111" s="62">
        <v>3000</v>
      </c>
    </row>
    <row r="112" spans="1:7" ht="20.25" customHeight="1">
      <c r="A112" s="13" t="s">
        <v>276</v>
      </c>
      <c r="B112" s="13" t="s">
        <v>384</v>
      </c>
      <c r="C112" s="13"/>
      <c r="D112" s="13"/>
      <c r="E112" s="78" t="s">
        <v>264</v>
      </c>
      <c r="F112" s="63">
        <f aca="true" t="shared" si="13" ref="F112:G116">F113</f>
        <v>4396145.2</v>
      </c>
      <c r="G112" s="63">
        <f t="shared" si="13"/>
        <v>4388415.2</v>
      </c>
    </row>
    <row r="113" spans="1:7" s="8" customFormat="1" ht="24" customHeight="1">
      <c r="A113" s="13" t="s">
        <v>276</v>
      </c>
      <c r="B113" s="13" t="s">
        <v>35</v>
      </c>
      <c r="C113" s="13"/>
      <c r="D113" s="13"/>
      <c r="E113" s="54" t="s">
        <v>265</v>
      </c>
      <c r="F113" s="63">
        <f t="shared" si="13"/>
        <v>4396145.2</v>
      </c>
      <c r="G113" s="63">
        <f t="shared" si="13"/>
        <v>4388415.2</v>
      </c>
    </row>
    <row r="114" spans="1:7" s="8" customFormat="1" ht="45.75" customHeight="1">
      <c r="A114" s="13" t="s">
        <v>276</v>
      </c>
      <c r="B114" s="13" t="s">
        <v>35</v>
      </c>
      <c r="C114" s="13" t="s">
        <v>277</v>
      </c>
      <c r="D114" s="13" t="s">
        <v>11</v>
      </c>
      <c r="E114" s="74" t="s">
        <v>266</v>
      </c>
      <c r="F114" s="63">
        <f t="shared" si="13"/>
        <v>4396145.2</v>
      </c>
      <c r="G114" s="63">
        <f t="shared" si="13"/>
        <v>4388415.2</v>
      </c>
    </row>
    <row r="115" spans="1:7" s="12" customFormat="1" ht="30">
      <c r="A115" s="13" t="s">
        <v>276</v>
      </c>
      <c r="B115" s="13" t="s">
        <v>35</v>
      </c>
      <c r="C115" s="13" t="s">
        <v>278</v>
      </c>
      <c r="D115" s="13" t="s">
        <v>11</v>
      </c>
      <c r="E115" s="74" t="s">
        <v>267</v>
      </c>
      <c r="F115" s="63">
        <f t="shared" si="13"/>
        <v>4396145.2</v>
      </c>
      <c r="G115" s="63">
        <f t="shared" si="13"/>
        <v>4388415.2</v>
      </c>
    </row>
    <row r="116" spans="1:7" ht="30.75" customHeight="1">
      <c r="A116" s="13" t="s">
        <v>276</v>
      </c>
      <c r="B116" s="13" t="s">
        <v>35</v>
      </c>
      <c r="C116" s="13" t="s">
        <v>279</v>
      </c>
      <c r="D116" s="13" t="s">
        <v>11</v>
      </c>
      <c r="E116" s="74" t="s">
        <v>268</v>
      </c>
      <c r="F116" s="63">
        <f t="shared" si="13"/>
        <v>4396145.2</v>
      </c>
      <c r="G116" s="63">
        <f t="shared" si="13"/>
        <v>4388415.2</v>
      </c>
    </row>
    <row r="117" spans="1:7" ht="31.5">
      <c r="A117" s="102" t="s">
        <v>276</v>
      </c>
      <c r="B117" s="102" t="s">
        <v>35</v>
      </c>
      <c r="C117" s="102" t="s">
        <v>279</v>
      </c>
      <c r="D117" s="102" t="s">
        <v>19</v>
      </c>
      <c r="E117" s="73" t="s">
        <v>58</v>
      </c>
      <c r="F117" s="62">
        <v>4396145.2</v>
      </c>
      <c r="G117" s="62">
        <v>4388415.2</v>
      </c>
    </row>
    <row r="118" spans="1:7" ht="20.25" customHeight="1">
      <c r="A118" s="13" t="s">
        <v>37</v>
      </c>
      <c r="B118" s="13"/>
      <c r="C118" s="13"/>
      <c r="D118" s="13"/>
      <c r="E118" s="78" t="s">
        <v>129</v>
      </c>
      <c r="F118" s="63">
        <f>F119+F129</f>
        <v>4277889.38</v>
      </c>
      <c r="G118" s="63">
        <f>G119+G129</f>
        <v>4100489.6000000006</v>
      </c>
    </row>
    <row r="119" spans="1:7" ht="21.75" customHeight="1">
      <c r="A119" s="13" t="s">
        <v>37</v>
      </c>
      <c r="B119" s="13" t="s">
        <v>10</v>
      </c>
      <c r="C119" s="13"/>
      <c r="D119" s="13"/>
      <c r="E119" s="55" t="s">
        <v>38</v>
      </c>
      <c r="F119" s="63">
        <f>F120</f>
        <v>2736812.12</v>
      </c>
      <c r="G119" s="63">
        <f>G120</f>
        <v>2596814.7000000007</v>
      </c>
    </row>
    <row r="120" spans="1:7" ht="49.5" customHeight="1">
      <c r="A120" s="13" t="s">
        <v>37</v>
      </c>
      <c r="B120" s="13" t="s">
        <v>10</v>
      </c>
      <c r="C120" s="13" t="s">
        <v>59</v>
      </c>
      <c r="D120" s="13" t="s">
        <v>11</v>
      </c>
      <c r="E120" s="55" t="s">
        <v>56</v>
      </c>
      <c r="F120" s="63">
        <f>F121</f>
        <v>2736812.12</v>
      </c>
      <c r="G120" s="63">
        <f>G121</f>
        <v>2596814.7000000007</v>
      </c>
    </row>
    <row r="121" spans="1:7" ht="42.75">
      <c r="A121" s="13" t="s">
        <v>37</v>
      </c>
      <c r="B121" s="13" t="s">
        <v>10</v>
      </c>
      <c r="C121" s="13" t="s">
        <v>39</v>
      </c>
      <c r="D121" s="13" t="s">
        <v>11</v>
      </c>
      <c r="E121" s="55" t="s">
        <v>107</v>
      </c>
      <c r="F121" s="63">
        <f>F124+F122</f>
        <v>2736812.12</v>
      </c>
      <c r="G121" s="63">
        <f>G124+G122</f>
        <v>2596814.7000000007</v>
      </c>
    </row>
    <row r="122" spans="1:7" ht="30.75" customHeight="1">
      <c r="A122" s="13" t="s">
        <v>37</v>
      </c>
      <c r="B122" s="13" t="s">
        <v>10</v>
      </c>
      <c r="C122" s="13" t="s">
        <v>272</v>
      </c>
      <c r="D122" s="13" t="s">
        <v>11</v>
      </c>
      <c r="E122" s="55" t="s">
        <v>269</v>
      </c>
      <c r="F122" s="63">
        <f>F123</f>
        <v>17112.12</v>
      </c>
      <c r="G122" s="63">
        <f>G123</f>
        <v>17112.12</v>
      </c>
    </row>
    <row r="123" spans="1:7" ht="31.5">
      <c r="A123" s="102" t="s">
        <v>37</v>
      </c>
      <c r="B123" s="102" t="s">
        <v>10</v>
      </c>
      <c r="C123" s="102" t="s">
        <v>272</v>
      </c>
      <c r="D123" s="102" t="s">
        <v>19</v>
      </c>
      <c r="E123" s="73" t="s">
        <v>58</v>
      </c>
      <c r="F123" s="62">
        <v>17112.12</v>
      </c>
      <c r="G123" s="62">
        <v>17112.12</v>
      </c>
    </row>
    <row r="124" spans="1:7" ht="31.5">
      <c r="A124" s="13" t="s">
        <v>37</v>
      </c>
      <c r="B124" s="13" t="s">
        <v>10</v>
      </c>
      <c r="C124" s="13" t="s">
        <v>130</v>
      </c>
      <c r="D124" s="13" t="s">
        <v>11</v>
      </c>
      <c r="E124" s="54" t="s">
        <v>131</v>
      </c>
      <c r="F124" s="63">
        <f>F125+F126+F127+F128</f>
        <v>2719700</v>
      </c>
      <c r="G124" s="63">
        <f>G125+G126+G127+G128</f>
        <v>2579702.5800000005</v>
      </c>
    </row>
    <row r="125" spans="1:7" ht="18.75" customHeight="1">
      <c r="A125" s="102" t="s">
        <v>37</v>
      </c>
      <c r="B125" s="102" t="s">
        <v>10</v>
      </c>
      <c r="C125" s="102" t="s">
        <v>130</v>
      </c>
      <c r="D125" s="102" t="s">
        <v>53</v>
      </c>
      <c r="E125" s="73" t="s">
        <v>132</v>
      </c>
      <c r="F125" s="62">
        <v>1017400</v>
      </c>
      <c r="G125" s="62">
        <v>996721.74</v>
      </c>
    </row>
    <row r="126" spans="1:7" ht="31.5" customHeight="1">
      <c r="A126" s="102" t="s">
        <v>37</v>
      </c>
      <c r="B126" s="102" t="s">
        <v>10</v>
      </c>
      <c r="C126" s="102" t="s">
        <v>130</v>
      </c>
      <c r="D126" s="102" t="s">
        <v>19</v>
      </c>
      <c r="E126" s="73" t="s">
        <v>58</v>
      </c>
      <c r="F126" s="62">
        <v>1595500</v>
      </c>
      <c r="G126" s="62">
        <v>1482197.6600000001</v>
      </c>
    </row>
    <row r="127" spans="1:7" ht="15.75">
      <c r="A127" s="102" t="s">
        <v>37</v>
      </c>
      <c r="B127" s="102" t="s">
        <v>10</v>
      </c>
      <c r="C127" s="102" t="s">
        <v>130</v>
      </c>
      <c r="D127" s="102" t="s">
        <v>20</v>
      </c>
      <c r="E127" s="73" t="s">
        <v>21</v>
      </c>
      <c r="F127" s="62">
        <v>2000</v>
      </c>
      <c r="G127" s="62">
        <v>0</v>
      </c>
    </row>
    <row r="128" spans="1:7" ht="15" customHeight="1">
      <c r="A128" s="102" t="s">
        <v>37</v>
      </c>
      <c r="B128" s="102" t="s">
        <v>10</v>
      </c>
      <c r="C128" s="102" t="s">
        <v>130</v>
      </c>
      <c r="D128" s="102" t="s">
        <v>22</v>
      </c>
      <c r="E128" s="73" t="s">
        <v>23</v>
      </c>
      <c r="F128" s="62">
        <v>104800</v>
      </c>
      <c r="G128" s="62">
        <v>100783.18</v>
      </c>
    </row>
    <row r="129" spans="1:7" ht="15.75">
      <c r="A129" s="13" t="s">
        <v>37</v>
      </c>
      <c r="B129" s="13" t="s">
        <v>16</v>
      </c>
      <c r="C129" s="13"/>
      <c r="D129" s="13"/>
      <c r="E129" s="54" t="s">
        <v>133</v>
      </c>
      <c r="F129" s="63">
        <f aca="true" t="shared" si="14" ref="F129:G131">F130</f>
        <v>1541077.26</v>
      </c>
      <c r="G129" s="63">
        <f t="shared" si="14"/>
        <v>1503674.9</v>
      </c>
    </row>
    <row r="130" spans="1:7" ht="45">
      <c r="A130" s="13" t="s">
        <v>37</v>
      </c>
      <c r="B130" s="13" t="s">
        <v>16</v>
      </c>
      <c r="C130" s="13" t="s">
        <v>59</v>
      </c>
      <c r="D130" s="13" t="s">
        <v>11</v>
      </c>
      <c r="E130" s="82" t="s">
        <v>134</v>
      </c>
      <c r="F130" s="63">
        <f t="shared" si="14"/>
        <v>1541077.26</v>
      </c>
      <c r="G130" s="63">
        <f t="shared" si="14"/>
        <v>1503674.9</v>
      </c>
    </row>
    <row r="131" spans="1:7" ht="47.25" customHeight="1">
      <c r="A131" s="13" t="s">
        <v>37</v>
      </c>
      <c r="B131" s="13" t="s">
        <v>16</v>
      </c>
      <c r="C131" s="13" t="s">
        <v>39</v>
      </c>
      <c r="D131" s="13" t="s">
        <v>11</v>
      </c>
      <c r="E131" s="82" t="s">
        <v>135</v>
      </c>
      <c r="F131" s="63">
        <f t="shared" si="14"/>
        <v>1541077.26</v>
      </c>
      <c r="G131" s="63">
        <f t="shared" si="14"/>
        <v>1503674.9</v>
      </c>
    </row>
    <row r="132" spans="1:7" ht="66.75" customHeight="1">
      <c r="A132" s="13" t="s">
        <v>37</v>
      </c>
      <c r="B132" s="13" t="s">
        <v>16</v>
      </c>
      <c r="C132" s="13" t="s">
        <v>40</v>
      </c>
      <c r="D132" s="13" t="s">
        <v>11</v>
      </c>
      <c r="E132" s="82" t="s">
        <v>136</v>
      </c>
      <c r="F132" s="63">
        <f>F133+F134</f>
        <v>1541077.26</v>
      </c>
      <c r="G132" s="63">
        <f>G133+G134</f>
        <v>1503674.9</v>
      </c>
    </row>
    <row r="133" spans="1:7" ht="17.25" customHeight="1">
      <c r="A133" s="102" t="s">
        <v>37</v>
      </c>
      <c r="B133" s="102" t="s">
        <v>16</v>
      </c>
      <c r="C133" s="102" t="s">
        <v>40</v>
      </c>
      <c r="D133" s="102" t="s">
        <v>15</v>
      </c>
      <c r="E133" s="71" t="s">
        <v>110</v>
      </c>
      <c r="F133" s="62">
        <v>1396077.26</v>
      </c>
      <c r="G133" s="62">
        <v>1359561.15</v>
      </c>
    </row>
    <row r="134" spans="1:7" ht="31.5">
      <c r="A134" s="102" t="s">
        <v>37</v>
      </c>
      <c r="B134" s="102" t="s">
        <v>16</v>
      </c>
      <c r="C134" s="102" t="s">
        <v>40</v>
      </c>
      <c r="D134" s="102" t="s">
        <v>19</v>
      </c>
      <c r="E134" s="73" t="s">
        <v>58</v>
      </c>
      <c r="F134" s="62">
        <v>145000</v>
      </c>
      <c r="G134" s="62">
        <v>144113.75</v>
      </c>
    </row>
    <row r="135" spans="1:7" ht="21.75" customHeight="1">
      <c r="A135" s="13">
        <v>10</v>
      </c>
      <c r="B135" s="13"/>
      <c r="C135" s="13"/>
      <c r="D135" s="13"/>
      <c r="E135" s="54" t="s">
        <v>137</v>
      </c>
      <c r="F135" s="63">
        <f>F136+F142</f>
        <v>315900</v>
      </c>
      <c r="G135" s="63">
        <f>G136+G142</f>
        <v>259296.06999999998</v>
      </c>
    </row>
    <row r="136" spans="1:10" ht="15.75">
      <c r="A136" s="13">
        <v>10</v>
      </c>
      <c r="B136" s="13" t="s">
        <v>10</v>
      </c>
      <c r="C136" s="13"/>
      <c r="D136" s="13"/>
      <c r="E136" s="54" t="s">
        <v>42</v>
      </c>
      <c r="F136" s="63">
        <f aca="true" t="shared" si="15" ref="F136:G140">F137</f>
        <v>245900</v>
      </c>
      <c r="G136" s="63">
        <f t="shared" si="15"/>
        <v>245802.24</v>
      </c>
      <c r="I136" s="18"/>
      <c r="J136" s="18"/>
    </row>
    <row r="137" spans="1:7" ht="30">
      <c r="A137" s="13">
        <v>10</v>
      </c>
      <c r="B137" s="13" t="s">
        <v>10</v>
      </c>
      <c r="C137" s="13" t="s">
        <v>87</v>
      </c>
      <c r="D137" s="13" t="s">
        <v>11</v>
      </c>
      <c r="E137" s="74" t="s">
        <v>241</v>
      </c>
      <c r="F137" s="63">
        <f t="shared" si="15"/>
        <v>245900</v>
      </c>
      <c r="G137" s="63">
        <f t="shared" si="15"/>
        <v>245802.24</v>
      </c>
    </row>
    <row r="138" spans="1:7" ht="30">
      <c r="A138" s="13" t="s">
        <v>52</v>
      </c>
      <c r="B138" s="13" t="s">
        <v>10</v>
      </c>
      <c r="C138" s="13" t="s">
        <v>138</v>
      </c>
      <c r="D138" s="13" t="s">
        <v>11</v>
      </c>
      <c r="E138" s="74" t="s">
        <v>88</v>
      </c>
      <c r="F138" s="63">
        <f t="shared" si="15"/>
        <v>245900</v>
      </c>
      <c r="G138" s="63">
        <f t="shared" si="15"/>
        <v>245802.24</v>
      </c>
    </row>
    <row r="139" spans="1:7" ht="31.5">
      <c r="A139" s="13" t="s">
        <v>52</v>
      </c>
      <c r="B139" s="13" t="s">
        <v>10</v>
      </c>
      <c r="C139" s="13" t="s">
        <v>43</v>
      </c>
      <c r="D139" s="13" t="s">
        <v>11</v>
      </c>
      <c r="E139" s="54" t="s">
        <v>44</v>
      </c>
      <c r="F139" s="63">
        <f t="shared" si="15"/>
        <v>245900</v>
      </c>
      <c r="G139" s="63">
        <f t="shared" si="15"/>
        <v>245802.24</v>
      </c>
    </row>
    <row r="140" spans="1:7" ht="31.5">
      <c r="A140" s="13">
        <v>10</v>
      </c>
      <c r="B140" s="13" t="s">
        <v>10</v>
      </c>
      <c r="C140" s="13" t="s">
        <v>89</v>
      </c>
      <c r="D140" s="13" t="s">
        <v>11</v>
      </c>
      <c r="E140" s="54" t="s">
        <v>90</v>
      </c>
      <c r="F140" s="63">
        <f t="shared" si="15"/>
        <v>245900</v>
      </c>
      <c r="G140" s="63">
        <f t="shared" si="15"/>
        <v>245802.24</v>
      </c>
    </row>
    <row r="141" spans="1:7" ht="15.75">
      <c r="A141" s="102">
        <v>10</v>
      </c>
      <c r="B141" s="102" t="s">
        <v>10</v>
      </c>
      <c r="C141" s="102" t="s">
        <v>89</v>
      </c>
      <c r="D141" s="102" t="s">
        <v>54</v>
      </c>
      <c r="E141" s="88" t="s">
        <v>45</v>
      </c>
      <c r="F141" s="62">
        <v>245900</v>
      </c>
      <c r="G141" s="62">
        <v>245802.24</v>
      </c>
    </row>
    <row r="142" spans="1:7" ht="15.75">
      <c r="A142" s="13">
        <v>10</v>
      </c>
      <c r="B142" s="13" t="s">
        <v>27</v>
      </c>
      <c r="C142" s="13"/>
      <c r="D142" s="13"/>
      <c r="E142" s="54" t="s">
        <v>91</v>
      </c>
      <c r="F142" s="63">
        <f>F143+F148</f>
        <v>70000</v>
      </c>
      <c r="G142" s="63">
        <f>G143+G148</f>
        <v>13493.83</v>
      </c>
    </row>
    <row r="143" spans="1:7" ht="27.75" customHeight="1">
      <c r="A143" s="13">
        <v>10</v>
      </c>
      <c r="B143" s="13" t="s">
        <v>27</v>
      </c>
      <c r="C143" s="13" t="s">
        <v>87</v>
      </c>
      <c r="D143" s="13" t="s">
        <v>11</v>
      </c>
      <c r="E143" s="74" t="s">
        <v>241</v>
      </c>
      <c r="F143" s="63">
        <f aca="true" t="shared" si="16" ref="F143:G146">F144</f>
        <v>50000</v>
      </c>
      <c r="G143" s="63">
        <f t="shared" si="16"/>
        <v>1000</v>
      </c>
    </row>
    <row r="144" spans="1:7" ht="30">
      <c r="A144" s="13" t="s">
        <v>52</v>
      </c>
      <c r="B144" s="13" t="s">
        <v>27</v>
      </c>
      <c r="C144" s="13" t="s">
        <v>92</v>
      </c>
      <c r="D144" s="13" t="s">
        <v>11</v>
      </c>
      <c r="E144" s="74" t="s">
        <v>88</v>
      </c>
      <c r="F144" s="63">
        <f t="shared" si="16"/>
        <v>50000</v>
      </c>
      <c r="G144" s="63">
        <f t="shared" si="16"/>
        <v>1000</v>
      </c>
    </row>
    <row r="145" spans="1:7" ht="31.5">
      <c r="A145" s="13" t="s">
        <v>52</v>
      </c>
      <c r="B145" s="13" t="s">
        <v>27</v>
      </c>
      <c r="C145" s="13" t="s">
        <v>93</v>
      </c>
      <c r="D145" s="13" t="s">
        <v>11</v>
      </c>
      <c r="E145" s="54" t="s">
        <v>44</v>
      </c>
      <c r="F145" s="63">
        <f t="shared" si="16"/>
        <v>50000</v>
      </c>
      <c r="G145" s="63">
        <f t="shared" si="16"/>
        <v>1000</v>
      </c>
    </row>
    <row r="146" spans="1:7" ht="31.5">
      <c r="A146" s="13">
        <v>10</v>
      </c>
      <c r="B146" s="13" t="s">
        <v>27</v>
      </c>
      <c r="C146" s="13" t="s">
        <v>95</v>
      </c>
      <c r="D146" s="13" t="s">
        <v>11</v>
      </c>
      <c r="E146" s="54" t="s">
        <v>94</v>
      </c>
      <c r="F146" s="63">
        <f t="shared" si="16"/>
        <v>50000</v>
      </c>
      <c r="G146" s="63">
        <f t="shared" si="16"/>
        <v>1000</v>
      </c>
    </row>
    <row r="147" spans="1:7" ht="15.75">
      <c r="A147" s="102" t="s">
        <v>52</v>
      </c>
      <c r="B147" s="102" t="s">
        <v>27</v>
      </c>
      <c r="C147" s="102" t="s">
        <v>95</v>
      </c>
      <c r="D147" s="102" t="s">
        <v>54</v>
      </c>
      <c r="E147" s="88" t="s">
        <v>45</v>
      </c>
      <c r="F147" s="62">
        <v>50000</v>
      </c>
      <c r="G147" s="62">
        <v>1000</v>
      </c>
    </row>
    <row r="148" spans="1:7" ht="42.75">
      <c r="A148" s="13">
        <v>10</v>
      </c>
      <c r="B148" s="13" t="s">
        <v>27</v>
      </c>
      <c r="C148" s="13" t="s">
        <v>59</v>
      </c>
      <c r="D148" s="13" t="s">
        <v>11</v>
      </c>
      <c r="E148" s="55" t="s">
        <v>56</v>
      </c>
      <c r="F148" s="62">
        <f aca="true" t="shared" si="17" ref="F148:G150">F149</f>
        <v>20000</v>
      </c>
      <c r="G148" s="62">
        <f t="shared" si="17"/>
        <v>12493.83</v>
      </c>
    </row>
    <row r="149" spans="1:7" ht="42.75">
      <c r="A149" s="13">
        <v>10</v>
      </c>
      <c r="B149" s="13" t="s">
        <v>27</v>
      </c>
      <c r="C149" s="13" t="s">
        <v>39</v>
      </c>
      <c r="D149" s="13" t="s">
        <v>11</v>
      </c>
      <c r="E149" s="55" t="s">
        <v>32</v>
      </c>
      <c r="F149" s="62">
        <f t="shared" si="17"/>
        <v>20000</v>
      </c>
      <c r="G149" s="62">
        <f t="shared" si="17"/>
        <v>12493.83</v>
      </c>
    </row>
    <row r="150" spans="1:7" ht="57">
      <c r="A150" s="13">
        <v>10</v>
      </c>
      <c r="B150" s="13" t="s">
        <v>27</v>
      </c>
      <c r="C150" s="13" t="s">
        <v>139</v>
      </c>
      <c r="D150" s="13" t="s">
        <v>11</v>
      </c>
      <c r="E150" s="83" t="s">
        <v>270</v>
      </c>
      <c r="F150" s="62">
        <f t="shared" si="17"/>
        <v>20000</v>
      </c>
      <c r="G150" s="62">
        <f t="shared" si="17"/>
        <v>12493.83</v>
      </c>
    </row>
    <row r="151" spans="1:7" ht="31.5">
      <c r="A151" s="102">
        <v>10</v>
      </c>
      <c r="B151" s="102" t="s">
        <v>27</v>
      </c>
      <c r="C151" s="102" t="s">
        <v>139</v>
      </c>
      <c r="D151" s="102" t="s">
        <v>226</v>
      </c>
      <c r="E151" s="88" t="s">
        <v>227</v>
      </c>
      <c r="F151" s="62">
        <v>20000</v>
      </c>
      <c r="G151" s="62">
        <v>12493.83</v>
      </c>
    </row>
    <row r="152" spans="1:7" ht="15.75">
      <c r="A152" s="13">
        <v>11</v>
      </c>
      <c r="B152" s="13"/>
      <c r="C152" s="13"/>
      <c r="D152" s="13"/>
      <c r="E152" s="54" t="s">
        <v>46</v>
      </c>
      <c r="F152" s="63">
        <f aca="true" t="shared" si="18" ref="F152:G156">F153</f>
        <v>1000</v>
      </c>
      <c r="G152" s="63">
        <f t="shared" si="18"/>
        <v>0</v>
      </c>
    </row>
    <row r="153" spans="1:7" ht="15.75">
      <c r="A153" s="13">
        <v>11</v>
      </c>
      <c r="B153" s="13" t="s">
        <v>10</v>
      </c>
      <c r="C153" s="13"/>
      <c r="D153" s="13"/>
      <c r="E153" s="217" t="s">
        <v>387</v>
      </c>
      <c r="F153" s="63">
        <f t="shared" si="18"/>
        <v>1000</v>
      </c>
      <c r="G153" s="63">
        <f t="shared" si="18"/>
        <v>0</v>
      </c>
    </row>
    <row r="154" spans="1:7" ht="30">
      <c r="A154" s="13">
        <v>11</v>
      </c>
      <c r="B154" s="13" t="s">
        <v>10</v>
      </c>
      <c r="C154" s="13" t="s">
        <v>195</v>
      </c>
      <c r="D154" s="13" t="s">
        <v>11</v>
      </c>
      <c r="E154" s="82" t="s">
        <v>242</v>
      </c>
      <c r="F154" s="63">
        <f t="shared" si="18"/>
        <v>1000</v>
      </c>
      <c r="G154" s="63">
        <f t="shared" si="18"/>
        <v>0</v>
      </c>
    </row>
    <row r="155" spans="1:7" ht="30">
      <c r="A155" s="13">
        <v>11</v>
      </c>
      <c r="B155" s="13" t="s">
        <v>10</v>
      </c>
      <c r="C155" s="13" t="s">
        <v>196</v>
      </c>
      <c r="D155" s="13" t="s">
        <v>11</v>
      </c>
      <c r="E155" s="82" t="s">
        <v>85</v>
      </c>
      <c r="F155" s="63">
        <f t="shared" si="18"/>
        <v>1000</v>
      </c>
      <c r="G155" s="63">
        <f t="shared" si="18"/>
        <v>0</v>
      </c>
    </row>
    <row r="156" spans="1:7" ht="15.75">
      <c r="A156" s="13">
        <v>11</v>
      </c>
      <c r="B156" s="13" t="s">
        <v>10</v>
      </c>
      <c r="C156" s="13" t="s">
        <v>208</v>
      </c>
      <c r="D156" s="13" t="s">
        <v>11</v>
      </c>
      <c r="E156" s="82" t="s">
        <v>86</v>
      </c>
      <c r="F156" s="63">
        <f t="shared" si="18"/>
        <v>1000</v>
      </c>
      <c r="G156" s="63">
        <f t="shared" si="18"/>
        <v>0</v>
      </c>
    </row>
    <row r="157" spans="1:7" ht="31.5">
      <c r="A157" s="102">
        <v>11</v>
      </c>
      <c r="B157" s="102" t="s">
        <v>10</v>
      </c>
      <c r="C157" s="102" t="s">
        <v>208</v>
      </c>
      <c r="D157" s="102" t="s">
        <v>19</v>
      </c>
      <c r="E157" s="73" t="s">
        <v>58</v>
      </c>
      <c r="F157" s="62">
        <v>1000</v>
      </c>
      <c r="G157" s="62">
        <v>0</v>
      </c>
    </row>
    <row r="158" spans="1:7" ht="15.75">
      <c r="A158" s="105"/>
      <c r="B158" s="105"/>
      <c r="C158" s="105"/>
      <c r="D158" s="105"/>
      <c r="E158" s="54" t="s">
        <v>140</v>
      </c>
      <c r="F158" s="63">
        <f>F9+F33+F40+F69+F77+F118+F135+F152+F112</f>
        <v>17263719</v>
      </c>
      <c r="G158" s="63">
        <f>G9+G33+G40+G69+G77+G118+G135+G152+G112</f>
        <v>16145273.36</v>
      </c>
    </row>
    <row r="161" spans="1:5" ht="15">
      <c r="A161" s="233" t="s">
        <v>206</v>
      </c>
      <c r="B161" s="233"/>
      <c r="C161" s="233"/>
      <c r="D161" s="233"/>
      <c r="E161" s="120" t="s">
        <v>55</v>
      </c>
    </row>
  </sheetData>
  <sheetProtection/>
  <mergeCells count="2">
    <mergeCell ref="A3:F3"/>
    <mergeCell ref="A161:D161"/>
  </mergeCells>
  <printOptions/>
  <pageMargins left="0.49" right="0.42" top="0.38" bottom="0.42" header="0.3" footer="0.3"/>
  <pageSetup fitToHeight="0" fitToWidth="1" horizontalDpi="600" verticalDpi="600" orientation="portrait" paperSize="9" scale="66" r:id="rId1"/>
  <rowBreaks count="1" manualBreakCount="1">
    <brk id="11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28">
      <selection activeCell="A4" sqref="A4:D4"/>
    </sheetView>
  </sheetViews>
  <sheetFormatPr defaultColWidth="9.140625" defaultRowHeight="15"/>
  <cols>
    <col min="1" max="1" width="30.57421875" style="26" customWidth="1"/>
    <col min="2" max="2" width="41.7109375" style="28" customWidth="1"/>
    <col min="3" max="3" width="20.28125" style="48" customWidth="1"/>
    <col min="4" max="4" width="18.28125" style="26" customWidth="1"/>
  </cols>
  <sheetData>
    <row r="1" spans="2:4" ht="15">
      <c r="B1" s="236" t="s">
        <v>141</v>
      </c>
      <c r="C1" s="236"/>
      <c r="D1" s="236"/>
    </row>
    <row r="2" spans="2:5" ht="30" customHeight="1">
      <c r="B2" s="242" t="s">
        <v>390</v>
      </c>
      <c r="C2" s="242"/>
      <c r="D2" s="242"/>
      <c r="E2" s="29"/>
    </row>
    <row r="3" spans="1:5" ht="6.75" customHeight="1">
      <c r="A3" s="236"/>
      <c r="B3" s="237"/>
      <c r="C3" s="237"/>
      <c r="E3" s="27"/>
    </row>
    <row r="4" spans="1:4" ht="32.25" customHeight="1">
      <c r="A4" s="243" t="s">
        <v>247</v>
      </c>
      <c r="B4" s="243"/>
      <c r="C4" s="243"/>
      <c r="D4" s="243"/>
    </row>
    <row r="5" ht="15.75" thickBot="1">
      <c r="C5" s="48" t="s">
        <v>142</v>
      </c>
    </row>
    <row r="6" spans="1:4" ht="15.75" customHeight="1">
      <c r="A6" s="238" t="s">
        <v>143</v>
      </c>
      <c r="B6" s="240" t="s">
        <v>144</v>
      </c>
      <c r="C6" s="49" t="s">
        <v>145</v>
      </c>
      <c r="D6" s="32" t="s">
        <v>145</v>
      </c>
    </row>
    <row r="7" spans="1:4" ht="17.25" customHeight="1">
      <c r="A7" s="239"/>
      <c r="B7" s="241"/>
      <c r="C7" s="50" t="s">
        <v>246</v>
      </c>
      <c r="D7" s="33" t="s">
        <v>246</v>
      </c>
    </row>
    <row r="8" spans="1:4" ht="17.25" customHeight="1">
      <c r="A8" s="30"/>
      <c r="B8" s="17"/>
      <c r="C8" s="50" t="s">
        <v>187</v>
      </c>
      <c r="D8" s="33" t="s">
        <v>188</v>
      </c>
    </row>
    <row r="9" spans="1:4" ht="36.75" customHeight="1">
      <c r="A9" s="31" t="s">
        <v>146</v>
      </c>
      <c r="B9" s="16" t="s">
        <v>147</v>
      </c>
      <c r="C9" s="51" t="s">
        <v>97</v>
      </c>
      <c r="D9" s="34"/>
    </row>
    <row r="10" spans="1:4" ht="33.75" customHeight="1">
      <c r="A10" s="31" t="s">
        <v>148</v>
      </c>
      <c r="B10" s="16" t="s">
        <v>149</v>
      </c>
      <c r="C10" s="51" t="s">
        <v>97</v>
      </c>
      <c r="D10" s="34"/>
    </row>
    <row r="11" spans="1:4" ht="45" customHeight="1">
      <c r="A11" s="31" t="s">
        <v>150</v>
      </c>
      <c r="B11" s="16" t="s">
        <v>151</v>
      </c>
      <c r="C11" s="51" t="s">
        <v>97</v>
      </c>
      <c r="D11" s="34"/>
    </row>
    <row r="12" spans="1:4" ht="48" customHeight="1">
      <c r="A12" s="30" t="s">
        <v>152</v>
      </c>
      <c r="B12" s="17" t="s">
        <v>153</v>
      </c>
      <c r="C12" s="50" t="s">
        <v>97</v>
      </c>
      <c r="D12" s="34"/>
    </row>
    <row r="13" spans="1:4" ht="48.75" customHeight="1">
      <c r="A13" s="31" t="s">
        <v>154</v>
      </c>
      <c r="B13" s="16" t="s">
        <v>155</v>
      </c>
      <c r="C13" s="51" t="s">
        <v>97</v>
      </c>
      <c r="D13" s="34"/>
    </row>
    <row r="14" spans="1:4" ht="63.75" customHeight="1">
      <c r="A14" s="30" t="s">
        <v>156</v>
      </c>
      <c r="B14" s="17" t="s">
        <v>157</v>
      </c>
      <c r="C14" s="50" t="s">
        <v>97</v>
      </c>
      <c r="D14" s="34"/>
    </row>
    <row r="15" spans="1:4" ht="47.25" customHeight="1">
      <c r="A15" s="31" t="s">
        <v>158</v>
      </c>
      <c r="B15" s="16" t="s">
        <v>159</v>
      </c>
      <c r="C15" s="51" t="s">
        <v>97</v>
      </c>
      <c r="D15" s="34"/>
    </row>
    <row r="16" spans="1:4" ht="65.25" customHeight="1">
      <c r="A16" s="31" t="s">
        <v>160</v>
      </c>
      <c r="B16" s="16" t="s">
        <v>161</v>
      </c>
      <c r="C16" s="51" t="s">
        <v>97</v>
      </c>
      <c r="D16" s="34"/>
    </row>
    <row r="17" spans="1:4" ht="60.75" customHeight="1">
      <c r="A17" s="30" t="s">
        <v>162</v>
      </c>
      <c r="B17" s="17" t="s">
        <v>163</v>
      </c>
      <c r="C17" s="50" t="s">
        <v>97</v>
      </c>
      <c r="D17" s="34"/>
    </row>
    <row r="18" spans="1:4" ht="71.25">
      <c r="A18" s="31" t="s">
        <v>164</v>
      </c>
      <c r="B18" s="16" t="s">
        <v>165</v>
      </c>
      <c r="C18" s="50" t="s">
        <v>97</v>
      </c>
      <c r="D18" s="34"/>
    </row>
    <row r="19" spans="1:4" ht="64.5" customHeight="1">
      <c r="A19" s="30" t="s">
        <v>166</v>
      </c>
      <c r="B19" s="17" t="s">
        <v>167</v>
      </c>
      <c r="C19" s="50" t="s">
        <v>97</v>
      </c>
      <c r="D19" s="34"/>
    </row>
    <row r="20" spans="1:4" ht="33" customHeight="1">
      <c r="A20" s="31" t="s">
        <v>168</v>
      </c>
      <c r="B20" s="16" t="s">
        <v>169</v>
      </c>
      <c r="C20" s="14">
        <f>C29</f>
        <v>624337</v>
      </c>
      <c r="D20" s="35">
        <f>D29</f>
        <v>-286882.95999999903</v>
      </c>
    </row>
    <row r="21" spans="1:4" ht="31.5" customHeight="1">
      <c r="A21" s="31" t="s">
        <v>170</v>
      </c>
      <c r="B21" s="16" t="s">
        <v>171</v>
      </c>
      <c r="C21" s="14">
        <f aca="true" t="shared" si="0" ref="C21:D23">C22</f>
        <v>-16639382</v>
      </c>
      <c r="D21" s="35">
        <f t="shared" si="0"/>
        <v>-16948126.47</v>
      </c>
    </row>
    <row r="22" spans="1:4" ht="32.25" customHeight="1">
      <c r="A22" s="30" t="s">
        <v>172</v>
      </c>
      <c r="B22" s="17" t="s">
        <v>173</v>
      </c>
      <c r="C22" s="15">
        <f t="shared" si="0"/>
        <v>-16639382</v>
      </c>
      <c r="D22" s="36">
        <f t="shared" si="0"/>
        <v>-16948126.47</v>
      </c>
    </row>
    <row r="23" spans="1:4" ht="33" customHeight="1">
      <c r="A23" s="30" t="s">
        <v>174</v>
      </c>
      <c r="B23" s="17" t="s">
        <v>175</v>
      </c>
      <c r="C23" s="15">
        <f t="shared" si="0"/>
        <v>-16639382</v>
      </c>
      <c r="D23" s="36">
        <f t="shared" si="0"/>
        <v>-16948126.47</v>
      </c>
    </row>
    <row r="24" spans="1:4" ht="39" customHeight="1">
      <c r="A24" s="30" t="s">
        <v>176</v>
      </c>
      <c r="B24" s="17" t="s">
        <v>177</v>
      </c>
      <c r="C24" s="65">
        <v>-16639382</v>
      </c>
      <c r="D24" s="67">
        <v>-16948126.47</v>
      </c>
    </row>
    <row r="25" spans="1:4" ht="33" customHeight="1">
      <c r="A25" s="31" t="s">
        <v>178</v>
      </c>
      <c r="B25" s="16" t="s">
        <v>179</v>
      </c>
      <c r="C25" s="14">
        <f aca="true" t="shared" si="1" ref="C25:D27">C26</f>
        <v>17263719</v>
      </c>
      <c r="D25" s="35">
        <f t="shared" si="1"/>
        <v>16661243.51</v>
      </c>
    </row>
    <row r="26" spans="1:4" ht="36" customHeight="1">
      <c r="A26" s="30" t="s">
        <v>180</v>
      </c>
      <c r="B26" s="17" t="s">
        <v>181</v>
      </c>
      <c r="C26" s="15">
        <f t="shared" si="1"/>
        <v>17263719</v>
      </c>
      <c r="D26" s="36">
        <f t="shared" si="1"/>
        <v>16661243.51</v>
      </c>
    </row>
    <row r="27" spans="1:4" ht="33.75" customHeight="1">
      <c r="A27" s="30" t="s">
        <v>182</v>
      </c>
      <c r="B27" s="17" t="s">
        <v>183</v>
      </c>
      <c r="C27" s="15">
        <f t="shared" si="1"/>
        <v>17263719</v>
      </c>
      <c r="D27" s="36">
        <f t="shared" si="1"/>
        <v>16661243.51</v>
      </c>
    </row>
    <row r="28" spans="1:4" ht="34.5" customHeight="1">
      <c r="A28" s="30" t="s">
        <v>184</v>
      </c>
      <c r="B28" s="17" t="s">
        <v>185</v>
      </c>
      <c r="C28" s="66">
        <v>17263719</v>
      </c>
      <c r="D28" s="68">
        <v>16661243.51</v>
      </c>
    </row>
    <row r="29" spans="1:4" ht="21.75" customHeight="1" thickBot="1">
      <c r="A29" s="234" t="s">
        <v>186</v>
      </c>
      <c r="B29" s="235"/>
      <c r="C29" s="37">
        <f>C28+C24</f>
        <v>624337</v>
      </c>
      <c r="D29" s="69">
        <f>D28+D24</f>
        <v>-286882.95999999903</v>
      </c>
    </row>
    <row r="33" ht="15">
      <c r="A33" s="19" t="s">
        <v>60</v>
      </c>
    </row>
    <row r="34" spans="1:3" ht="15">
      <c r="A34" s="19" t="s">
        <v>61</v>
      </c>
      <c r="C34" s="47" t="s">
        <v>55</v>
      </c>
    </row>
  </sheetData>
  <sheetProtection/>
  <mergeCells count="7">
    <mergeCell ref="A29:B29"/>
    <mergeCell ref="A3:C3"/>
    <mergeCell ref="A6:A7"/>
    <mergeCell ref="B6:B7"/>
    <mergeCell ref="B1:D1"/>
    <mergeCell ref="B2:D2"/>
    <mergeCell ref="A4:D4"/>
  </mergeCells>
  <printOptions/>
  <pageMargins left="0.7" right="0.7" top="0.75" bottom="0.75" header="0.3" footer="0.3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1"/>
  <sheetViews>
    <sheetView workbookViewId="0" topLeftCell="A1">
      <selection activeCell="G4" sqref="G4"/>
    </sheetView>
  </sheetViews>
  <sheetFormatPr defaultColWidth="9.140625" defaultRowHeight="15"/>
  <cols>
    <col min="1" max="1" width="70.140625" style="42" customWidth="1"/>
    <col min="2" max="2" width="9.421875" style="43" customWidth="1"/>
    <col min="3" max="3" width="6.7109375" style="43" customWidth="1"/>
    <col min="4" max="4" width="8.8515625" style="43" customWidth="1"/>
    <col min="5" max="5" width="15.57421875" style="43" customWidth="1"/>
    <col min="6" max="7" width="8.8515625" style="43" customWidth="1"/>
    <col min="8" max="8" width="16.421875" style="23" customWidth="1"/>
    <col min="9" max="9" width="17.140625" style="23" customWidth="1"/>
    <col min="10" max="10" width="9.140625" style="5" customWidth="1"/>
    <col min="11" max="11" width="11.57421875" style="5" bestFit="1" customWidth="1"/>
    <col min="12" max="12" width="11.57421875" style="5" customWidth="1"/>
    <col min="13" max="16384" width="9.140625" style="5" customWidth="1"/>
  </cols>
  <sheetData>
    <row r="1" spans="1:9" ht="15">
      <c r="A1" s="45"/>
      <c r="B1" s="263" t="s">
        <v>198</v>
      </c>
      <c r="C1" s="263"/>
      <c r="D1" s="263"/>
      <c r="E1" s="263"/>
      <c r="F1" s="263"/>
      <c r="G1" s="263"/>
      <c r="H1" s="263"/>
      <c r="I1" s="263"/>
    </row>
    <row r="2" spans="1:9" ht="30.75" customHeight="1">
      <c r="A2" s="44"/>
      <c r="B2" s="264" t="s">
        <v>393</v>
      </c>
      <c r="C2" s="264"/>
      <c r="D2" s="264"/>
      <c r="E2" s="264"/>
      <c r="F2" s="264"/>
      <c r="G2" s="264"/>
      <c r="H2" s="264"/>
      <c r="I2" s="264"/>
    </row>
    <row r="3" spans="1:9" s="8" customFormat="1" ht="20.25" customHeight="1">
      <c r="A3" s="231" t="s">
        <v>385</v>
      </c>
      <c r="B3" s="231"/>
      <c r="C3" s="231"/>
      <c r="D3" s="231"/>
      <c r="E3" s="231"/>
      <c r="F3" s="231"/>
      <c r="G3" s="231"/>
      <c r="H3" s="231"/>
      <c r="I3" s="231"/>
    </row>
    <row r="4" spans="1:9" s="8" customFormat="1" ht="15" customHeight="1">
      <c r="A4" s="39"/>
      <c r="B4" s="39"/>
      <c r="C4" s="38"/>
      <c r="D4" s="39"/>
      <c r="E4" s="39"/>
      <c r="F4" s="39"/>
      <c r="G4" s="39"/>
      <c r="H4" s="39"/>
      <c r="I4" s="39"/>
    </row>
    <row r="5" spans="1:9" s="8" customFormat="1" ht="15">
      <c r="A5" s="42"/>
      <c r="B5" s="43"/>
      <c r="C5" s="43"/>
      <c r="D5" s="43"/>
      <c r="E5" s="43"/>
      <c r="F5" s="43"/>
      <c r="G5" s="43"/>
      <c r="H5" s="23"/>
      <c r="I5" s="23"/>
    </row>
    <row r="6" spans="1:9" ht="15.75">
      <c r="A6" s="41"/>
      <c r="B6" s="40" t="s">
        <v>47</v>
      </c>
      <c r="C6" s="40" t="s">
        <v>1</v>
      </c>
      <c r="D6" s="40" t="s">
        <v>2</v>
      </c>
      <c r="E6" s="40"/>
      <c r="F6" s="40"/>
      <c r="G6" s="40"/>
      <c r="H6" s="24" t="s">
        <v>3</v>
      </c>
      <c r="I6" s="24" t="s">
        <v>98</v>
      </c>
    </row>
    <row r="7" spans="1:9" s="8" customFormat="1" ht="15.75">
      <c r="A7" s="41" t="s">
        <v>8</v>
      </c>
      <c r="B7" s="40" t="s">
        <v>48</v>
      </c>
      <c r="C7" s="40" t="s">
        <v>4</v>
      </c>
      <c r="D7" s="40" t="s">
        <v>5</v>
      </c>
      <c r="E7" s="40" t="s">
        <v>6</v>
      </c>
      <c r="F7" s="40" t="s">
        <v>7</v>
      </c>
      <c r="G7" s="40" t="s">
        <v>7</v>
      </c>
      <c r="H7" s="24" t="s">
        <v>9</v>
      </c>
      <c r="I7" s="24" t="s">
        <v>280</v>
      </c>
    </row>
    <row r="8" spans="1:9" ht="15">
      <c r="A8" s="41"/>
      <c r="B8" s="2"/>
      <c r="C8" s="40"/>
      <c r="D8" s="40"/>
      <c r="E8" s="40"/>
      <c r="F8" s="40"/>
      <c r="G8" s="40"/>
      <c r="H8" s="25" t="s">
        <v>280</v>
      </c>
      <c r="I8" s="25"/>
    </row>
    <row r="9" spans="1:9" s="9" customFormat="1" ht="18.75">
      <c r="A9" s="84" t="s">
        <v>12</v>
      </c>
      <c r="B9" s="2" t="s">
        <v>51</v>
      </c>
      <c r="C9" s="13" t="s">
        <v>10</v>
      </c>
      <c r="D9" s="13"/>
      <c r="E9" s="13"/>
      <c r="F9" s="13"/>
      <c r="G9" s="13"/>
      <c r="H9" s="63">
        <f>H10+H15+H27</f>
        <v>6244696.140000001</v>
      </c>
      <c r="I9" s="63">
        <f>I10+I15+I27</f>
        <v>5754463.85</v>
      </c>
    </row>
    <row r="10" spans="1:9" s="9" customFormat="1" ht="30.75" customHeight="1">
      <c r="A10" s="55" t="s">
        <v>14</v>
      </c>
      <c r="B10" s="2" t="s">
        <v>51</v>
      </c>
      <c r="C10" s="13" t="s">
        <v>10</v>
      </c>
      <c r="D10" s="13" t="s">
        <v>13</v>
      </c>
      <c r="E10" s="13"/>
      <c r="F10" s="13"/>
      <c r="G10" s="13"/>
      <c r="H10" s="63">
        <f aca="true" t="shared" si="0" ref="H10:I13">H11</f>
        <v>1016000</v>
      </c>
      <c r="I10" s="63">
        <f t="shared" si="0"/>
        <v>964823.0599999999</v>
      </c>
    </row>
    <row r="11" spans="1:9" ht="47.25" customHeight="1">
      <c r="A11" s="55" t="s">
        <v>56</v>
      </c>
      <c r="B11" s="2" t="s">
        <v>51</v>
      </c>
      <c r="C11" s="13" t="s">
        <v>10</v>
      </c>
      <c r="D11" s="13" t="s">
        <v>13</v>
      </c>
      <c r="E11" s="13" t="s">
        <v>59</v>
      </c>
      <c r="F11" s="13" t="s">
        <v>11</v>
      </c>
      <c r="G11" s="13" t="s">
        <v>11</v>
      </c>
      <c r="H11" s="63">
        <f t="shared" si="0"/>
        <v>1016000</v>
      </c>
      <c r="I11" s="63">
        <f t="shared" si="0"/>
        <v>964823.0599999999</v>
      </c>
    </row>
    <row r="12" spans="1:9" ht="42.75">
      <c r="A12" s="55" t="s">
        <v>100</v>
      </c>
      <c r="B12" s="2" t="s">
        <v>51</v>
      </c>
      <c r="C12" s="13" t="s">
        <v>10</v>
      </c>
      <c r="D12" s="13" t="s">
        <v>13</v>
      </c>
      <c r="E12" s="13" t="s">
        <v>39</v>
      </c>
      <c r="F12" s="13" t="s">
        <v>11</v>
      </c>
      <c r="G12" s="13" t="s">
        <v>11</v>
      </c>
      <c r="H12" s="63">
        <f t="shared" si="0"/>
        <v>1016000</v>
      </c>
      <c r="I12" s="63">
        <f t="shared" si="0"/>
        <v>964823.0599999999</v>
      </c>
    </row>
    <row r="13" spans="1:9" ht="18" customHeight="1">
      <c r="A13" s="55" t="s">
        <v>102</v>
      </c>
      <c r="B13" s="2" t="s">
        <v>51</v>
      </c>
      <c r="C13" s="13" t="s">
        <v>10</v>
      </c>
      <c r="D13" s="13" t="s">
        <v>13</v>
      </c>
      <c r="E13" s="13" t="s">
        <v>101</v>
      </c>
      <c r="F13" s="13" t="s">
        <v>11</v>
      </c>
      <c r="G13" s="13" t="s">
        <v>11</v>
      </c>
      <c r="H13" s="63">
        <f t="shared" si="0"/>
        <v>1016000</v>
      </c>
      <c r="I13" s="63">
        <f t="shared" si="0"/>
        <v>964823.0599999999</v>
      </c>
    </row>
    <row r="14" spans="1:9" ht="15.75">
      <c r="A14" s="71" t="s">
        <v>103</v>
      </c>
      <c r="B14" s="40" t="s">
        <v>51</v>
      </c>
      <c r="C14" s="102" t="s">
        <v>10</v>
      </c>
      <c r="D14" s="102" t="s">
        <v>13</v>
      </c>
      <c r="E14" s="102" t="s">
        <v>101</v>
      </c>
      <c r="F14" s="102" t="s">
        <v>15</v>
      </c>
      <c r="G14" s="102" t="s">
        <v>15</v>
      </c>
      <c r="H14" s="62">
        <v>1016000</v>
      </c>
      <c r="I14" s="62">
        <v>964823.0599999999</v>
      </c>
    </row>
    <row r="15" spans="1:9" ht="42.75">
      <c r="A15" s="55" t="s">
        <v>17</v>
      </c>
      <c r="B15" s="2" t="s">
        <v>51</v>
      </c>
      <c r="C15" s="13" t="s">
        <v>10</v>
      </c>
      <c r="D15" s="13" t="s">
        <v>16</v>
      </c>
      <c r="E15" s="13"/>
      <c r="F15" s="13"/>
      <c r="G15" s="13"/>
      <c r="H15" s="63">
        <f>H16</f>
        <v>1554494.12</v>
      </c>
      <c r="I15" s="63">
        <f>I16</f>
        <v>1362190.55</v>
      </c>
    </row>
    <row r="16" spans="1:9" ht="48" customHeight="1">
      <c r="A16" s="55" t="s">
        <v>56</v>
      </c>
      <c r="B16" s="2" t="s">
        <v>51</v>
      </c>
      <c r="C16" s="13" t="s">
        <v>10</v>
      </c>
      <c r="D16" s="13" t="s">
        <v>16</v>
      </c>
      <c r="E16" s="13" t="s">
        <v>59</v>
      </c>
      <c r="F16" s="13" t="s">
        <v>11</v>
      </c>
      <c r="G16" s="13" t="s">
        <v>11</v>
      </c>
      <c r="H16" s="63">
        <f>H17</f>
        <v>1554494.12</v>
      </c>
      <c r="I16" s="63">
        <f>I17</f>
        <v>1362190.55</v>
      </c>
    </row>
    <row r="17" spans="1:9" ht="42.75">
      <c r="A17" s="55" t="s">
        <v>57</v>
      </c>
      <c r="B17" s="2" t="s">
        <v>51</v>
      </c>
      <c r="C17" s="13" t="s">
        <v>10</v>
      </c>
      <c r="D17" s="13" t="s">
        <v>16</v>
      </c>
      <c r="E17" s="13" t="s">
        <v>39</v>
      </c>
      <c r="F17" s="13" t="s">
        <v>11</v>
      </c>
      <c r="G17" s="13" t="s">
        <v>11</v>
      </c>
      <c r="H17" s="63">
        <f>H18+H25+H23</f>
        <v>1554494.12</v>
      </c>
      <c r="I17" s="63">
        <f>I18+I25+I23</f>
        <v>1362190.55</v>
      </c>
    </row>
    <row r="18" spans="1:9" s="8" customFormat="1" ht="18.75" customHeight="1">
      <c r="A18" s="55" t="s">
        <v>18</v>
      </c>
      <c r="B18" s="2" t="s">
        <v>51</v>
      </c>
      <c r="C18" s="13" t="s">
        <v>10</v>
      </c>
      <c r="D18" s="13" t="s">
        <v>16</v>
      </c>
      <c r="E18" s="13" t="s">
        <v>104</v>
      </c>
      <c r="F18" s="13" t="s">
        <v>11</v>
      </c>
      <c r="G18" s="13" t="s">
        <v>11</v>
      </c>
      <c r="H18" s="63">
        <f>H19+H20+H21+H22</f>
        <v>1536382</v>
      </c>
      <c r="I18" s="63">
        <f>I19+I20+I21+I22</f>
        <v>1344078.43</v>
      </c>
    </row>
    <row r="19" spans="1:9" ht="18.75" customHeight="1">
      <c r="A19" s="71" t="s">
        <v>105</v>
      </c>
      <c r="B19" s="40" t="s">
        <v>51</v>
      </c>
      <c r="C19" s="102" t="s">
        <v>10</v>
      </c>
      <c r="D19" s="102" t="s">
        <v>16</v>
      </c>
      <c r="E19" s="102" t="s">
        <v>104</v>
      </c>
      <c r="F19" s="102" t="s">
        <v>15</v>
      </c>
      <c r="G19" s="102" t="s">
        <v>15</v>
      </c>
      <c r="H19" s="62">
        <v>631500</v>
      </c>
      <c r="I19" s="62">
        <v>588727.11</v>
      </c>
    </row>
    <row r="20" spans="1:9" s="8" customFormat="1" ht="31.5" customHeight="1">
      <c r="A20" s="73" t="s">
        <v>58</v>
      </c>
      <c r="B20" s="40" t="s">
        <v>51</v>
      </c>
      <c r="C20" s="102" t="s">
        <v>10</v>
      </c>
      <c r="D20" s="102" t="s">
        <v>16</v>
      </c>
      <c r="E20" s="102" t="s">
        <v>104</v>
      </c>
      <c r="F20" s="102" t="s">
        <v>19</v>
      </c>
      <c r="G20" s="102" t="s">
        <v>19</v>
      </c>
      <c r="H20" s="62">
        <v>333400</v>
      </c>
      <c r="I20" s="62">
        <v>203485.03</v>
      </c>
    </row>
    <row r="21" spans="1:9" ht="19.5" customHeight="1">
      <c r="A21" s="73" t="s">
        <v>21</v>
      </c>
      <c r="B21" s="40" t="s">
        <v>51</v>
      </c>
      <c r="C21" s="102" t="s">
        <v>10</v>
      </c>
      <c r="D21" s="102" t="s">
        <v>16</v>
      </c>
      <c r="E21" s="102" t="s">
        <v>104</v>
      </c>
      <c r="F21" s="102" t="s">
        <v>20</v>
      </c>
      <c r="G21" s="102" t="s">
        <v>20</v>
      </c>
      <c r="H21" s="62">
        <v>5000</v>
      </c>
      <c r="I21" s="62">
        <v>4854.82</v>
      </c>
    </row>
    <row r="22" spans="1:9" ht="15.75">
      <c r="A22" s="73" t="s">
        <v>23</v>
      </c>
      <c r="B22" s="40" t="s">
        <v>51</v>
      </c>
      <c r="C22" s="102" t="s">
        <v>10</v>
      </c>
      <c r="D22" s="102" t="s">
        <v>16</v>
      </c>
      <c r="E22" s="102" t="s">
        <v>104</v>
      </c>
      <c r="F22" s="102" t="s">
        <v>22</v>
      </c>
      <c r="G22" s="102" t="s">
        <v>22</v>
      </c>
      <c r="H22" s="62">
        <v>566482</v>
      </c>
      <c r="I22" s="62">
        <v>547011.47</v>
      </c>
    </row>
    <row r="23" spans="1:9" ht="33" customHeight="1">
      <c r="A23" s="55" t="s">
        <v>252</v>
      </c>
      <c r="B23" s="2" t="s">
        <v>51</v>
      </c>
      <c r="C23" s="13" t="s">
        <v>10</v>
      </c>
      <c r="D23" s="13" t="s">
        <v>16</v>
      </c>
      <c r="E23" s="13" t="s">
        <v>271</v>
      </c>
      <c r="F23" s="13" t="s">
        <v>11</v>
      </c>
      <c r="G23" s="13" t="s">
        <v>11</v>
      </c>
      <c r="H23" s="63">
        <f>H24</f>
        <v>17112.12</v>
      </c>
      <c r="I23" s="63">
        <f>I24</f>
        <v>17112.12</v>
      </c>
    </row>
    <row r="24" spans="1:9" ht="31.5">
      <c r="A24" s="73" t="s">
        <v>58</v>
      </c>
      <c r="B24" s="2" t="s">
        <v>51</v>
      </c>
      <c r="C24" s="102" t="s">
        <v>10</v>
      </c>
      <c r="D24" s="102" t="s">
        <v>16</v>
      </c>
      <c r="E24" s="102" t="s">
        <v>272</v>
      </c>
      <c r="F24" s="102" t="s">
        <v>19</v>
      </c>
      <c r="G24" s="102" t="s">
        <v>19</v>
      </c>
      <c r="H24" s="62">
        <v>17112.12</v>
      </c>
      <c r="I24" s="62">
        <v>17112.12</v>
      </c>
    </row>
    <row r="25" spans="1:9" ht="42.75">
      <c r="A25" s="55" t="s">
        <v>210</v>
      </c>
      <c r="B25" s="2" t="s">
        <v>51</v>
      </c>
      <c r="C25" s="13" t="s">
        <v>10</v>
      </c>
      <c r="D25" s="13" t="s">
        <v>16</v>
      </c>
      <c r="E25" s="13" t="s">
        <v>209</v>
      </c>
      <c r="F25" s="13" t="s">
        <v>11</v>
      </c>
      <c r="G25" s="13" t="s">
        <v>11</v>
      </c>
      <c r="H25" s="63">
        <f>H26</f>
        <v>1000</v>
      </c>
      <c r="I25" s="63">
        <f>I26</f>
        <v>1000</v>
      </c>
    </row>
    <row r="26" spans="1:9" ht="33" customHeight="1">
      <c r="A26" s="73" t="s">
        <v>58</v>
      </c>
      <c r="B26" s="2" t="s">
        <v>51</v>
      </c>
      <c r="C26" s="102" t="s">
        <v>10</v>
      </c>
      <c r="D26" s="102" t="s">
        <v>16</v>
      </c>
      <c r="E26" s="102" t="s">
        <v>211</v>
      </c>
      <c r="F26" s="102" t="s">
        <v>19</v>
      </c>
      <c r="G26" s="102" t="s">
        <v>19</v>
      </c>
      <c r="H26" s="62">
        <v>1000</v>
      </c>
      <c r="I26" s="62">
        <v>1000</v>
      </c>
    </row>
    <row r="27" spans="1:9" s="8" customFormat="1" ht="20.25" customHeight="1">
      <c r="A27" s="54" t="s">
        <v>24</v>
      </c>
      <c r="B27" s="40" t="s">
        <v>51</v>
      </c>
      <c r="C27" s="13" t="s">
        <v>10</v>
      </c>
      <c r="D27" s="13">
        <v>13</v>
      </c>
      <c r="E27" s="13"/>
      <c r="F27" s="13"/>
      <c r="G27" s="13"/>
      <c r="H27" s="63">
        <f>H29</f>
        <v>3674202.02</v>
      </c>
      <c r="I27" s="63">
        <f>I29</f>
        <v>3427450.2399999998</v>
      </c>
    </row>
    <row r="28" spans="1:9" ht="45" customHeight="1">
      <c r="A28" s="55" t="s">
        <v>56</v>
      </c>
      <c r="B28" s="2" t="s">
        <v>51</v>
      </c>
      <c r="C28" s="13" t="s">
        <v>10</v>
      </c>
      <c r="D28" s="13">
        <v>13</v>
      </c>
      <c r="E28" s="13" t="s">
        <v>59</v>
      </c>
      <c r="F28" s="13" t="s">
        <v>11</v>
      </c>
      <c r="G28" s="13" t="s">
        <v>11</v>
      </c>
      <c r="H28" s="63">
        <f>H29</f>
        <v>3674202.02</v>
      </c>
      <c r="I28" s="63">
        <f>I29</f>
        <v>3427450.2399999998</v>
      </c>
    </row>
    <row r="29" spans="1:9" s="8" customFormat="1" ht="42.75">
      <c r="A29" s="55" t="s">
        <v>107</v>
      </c>
      <c r="B29" s="2" t="s">
        <v>51</v>
      </c>
      <c r="C29" s="13" t="s">
        <v>10</v>
      </c>
      <c r="D29" s="13" t="s">
        <v>106</v>
      </c>
      <c r="E29" s="13" t="s">
        <v>39</v>
      </c>
      <c r="F29" s="13" t="s">
        <v>11</v>
      </c>
      <c r="G29" s="13" t="s">
        <v>11</v>
      </c>
      <c r="H29" s="63">
        <f>H30</f>
        <v>3674202.02</v>
      </c>
      <c r="I29" s="63">
        <f>I30</f>
        <v>3427450.2399999998</v>
      </c>
    </row>
    <row r="30" spans="1:9" ht="34.5" customHeight="1">
      <c r="A30" s="54" t="s">
        <v>109</v>
      </c>
      <c r="B30" s="2" t="s">
        <v>51</v>
      </c>
      <c r="C30" s="13" t="s">
        <v>10</v>
      </c>
      <c r="D30" s="13">
        <v>13</v>
      </c>
      <c r="E30" s="13" t="s">
        <v>108</v>
      </c>
      <c r="F30" s="13" t="s">
        <v>11</v>
      </c>
      <c r="G30" s="13" t="s">
        <v>11</v>
      </c>
      <c r="H30" s="63">
        <f>SUM(H31:H32)</f>
        <v>3674202.02</v>
      </c>
      <c r="I30" s="63">
        <f>SUM(I31:I32)</f>
        <v>3427450.2399999998</v>
      </c>
    </row>
    <row r="31" spans="1:9" s="8" customFormat="1" ht="21" customHeight="1">
      <c r="A31" s="71" t="s">
        <v>110</v>
      </c>
      <c r="B31" s="2" t="s">
        <v>51</v>
      </c>
      <c r="C31" s="102" t="s">
        <v>10</v>
      </c>
      <c r="D31" s="102" t="s">
        <v>25</v>
      </c>
      <c r="E31" s="102" t="s">
        <v>108</v>
      </c>
      <c r="F31" s="102" t="s">
        <v>15</v>
      </c>
      <c r="G31" s="102" t="s">
        <v>15</v>
      </c>
      <c r="H31" s="62">
        <v>3327504.02</v>
      </c>
      <c r="I31" s="62">
        <v>3145062.6799999997</v>
      </c>
    </row>
    <row r="32" spans="1:9" ht="19.5" customHeight="1">
      <c r="A32" s="73" t="s">
        <v>58</v>
      </c>
      <c r="B32" s="40" t="s">
        <v>51</v>
      </c>
      <c r="C32" s="102" t="s">
        <v>10</v>
      </c>
      <c r="D32" s="102" t="s">
        <v>25</v>
      </c>
      <c r="E32" s="102" t="s">
        <v>108</v>
      </c>
      <c r="F32" s="102" t="s">
        <v>19</v>
      </c>
      <c r="G32" s="102" t="s">
        <v>19</v>
      </c>
      <c r="H32" s="62">
        <v>346698</v>
      </c>
      <c r="I32" s="62">
        <v>282387.56</v>
      </c>
    </row>
    <row r="33" spans="1:9" s="8" customFormat="1" ht="18.75">
      <c r="A33" s="78" t="s">
        <v>26</v>
      </c>
      <c r="B33" s="40" t="s">
        <v>51</v>
      </c>
      <c r="C33" s="13" t="s">
        <v>13</v>
      </c>
      <c r="D33" s="13"/>
      <c r="E33" s="13"/>
      <c r="F33" s="13"/>
      <c r="G33" s="13"/>
      <c r="H33" s="63">
        <f aca="true" t="shared" si="1" ref="H33:I36">H34</f>
        <v>150900</v>
      </c>
      <c r="I33" s="63">
        <f t="shared" si="1"/>
        <v>150900</v>
      </c>
    </row>
    <row r="34" spans="1:9" s="8" customFormat="1" ht="19.5" customHeight="1">
      <c r="A34" s="54" t="s">
        <v>28</v>
      </c>
      <c r="B34" s="2" t="s">
        <v>51</v>
      </c>
      <c r="C34" s="13" t="s">
        <v>13</v>
      </c>
      <c r="D34" s="13" t="s">
        <v>27</v>
      </c>
      <c r="E34" s="13"/>
      <c r="F34" s="13"/>
      <c r="G34" s="13"/>
      <c r="H34" s="63">
        <f t="shared" si="1"/>
        <v>150900</v>
      </c>
      <c r="I34" s="63">
        <f t="shared" si="1"/>
        <v>150900</v>
      </c>
    </row>
    <row r="35" spans="1:9" s="8" customFormat="1" ht="33.75" customHeight="1">
      <c r="A35" s="55" t="s">
        <v>56</v>
      </c>
      <c r="B35" s="2" t="s">
        <v>51</v>
      </c>
      <c r="C35" s="13" t="s">
        <v>13</v>
      </c>
      <c r="D35" s="13" t="s">
        <v>27</v>
      </c>
      <c r="E35" s="13" t="s">
        <v>59</v>
      </c>
      <c r="F35" s="13" t="s">
        <v>11</v>
      </c>
      <c r="G35" s="13" t="s">
        <v>11</v>
      </c>
      <c r="H35" s="63">
        <f t="shared" si="1"/>
        <v>150900</v>
      </c>
      <c r="I35" s="63">
        <f t="shared" si="1"/>
        <v>150900</v>
      </c>
    </row>
    <row r="36" spans="1:9" ht="18.75" customHeight="1">
      <c r="A36" s="55" t="s">
        <v>107</v>
      </c>
      <c r="B36" s="2" t="s">
        <v>51</v>
      </c>
      <c r="C36" s="13" t="s">
        <v>13</v>
      </c>
      <c r="D36" s="13" t="s">
        <v>27</v>
      </c>
      <c r="E36" s="13" t="s">
        <v>39</v>
      </c>
      <c r="F36" s="13" t="s">
        <v>11</v>
      </c>
      <c r="G36" s="13" t="s">
        <v>11</v>
      </c>
      <c r="H36" s="63">
        <f t="shared" si="1"/>
        <v>150900</v>
      </c>
      <c r="I36" s="63">
        <f t="shared" si="1"/>
        <v>150900</v>
      </c>
    </row>
    <row r="37" spans="1:9" s="8" customFormat="1" ht="33" customHeight="1">
      <c r="A37" s="54" t="s">
        <v>253</v>
      </c>
      <c r="B37" s="2" t="s">
        <v>51</v>
      </c>
      <c r="C37" s="13" t="s">
        <v>13</v>
      </c>
      <c r="D37" s="13" t="s">
        <v>27</v>
      </c>
      <c r="E37" s="13" t="s">
        <v>111</v>
      </c>
      <c r="F37" s="13" t="s">
        <v>11</v>
      </c>
      <c r="G37" s="13" t="s">
        <v>11</v>
      </c>
      <c r="H37" s="63">
        <f>H38+H39</f>
        <v>150900</v>
      </c>
      <c r="I37" s="63">
        <f>I38+I39</f>
        <v>150900</v>
      </c>
    </row>
    <row r="38" spans="1:9" s="8" customFormat="1" ht="23.25" customHeight="1">
      <c r="A38" s="71" t="s">
        <v>110</v>
      </c>
      <c r="B38" s="2" t="s">
        <v>51</v>
      </c>
      <c r="C38" s="102" t="s">
        <v>13</v>
      </c>
      <c r="D38" s="102" t="s">
        <v>27</v>
      </c>
      <c r="E38" s="102" t="s">
        <v>111</v>
      </c>
      <c r="F38" s="102" t="s">
        <v>15</v>
      </c>
      <c r="G38" s="102" t="s">
        <v>15</v>
      </c>
      <c r="H38" s="62">
        <v>148388.08</v>
      </c>
      <c r="I38" s="62">
        <v>148388.08</v>
      </c>
    </row>
    <row r="39" spans="1:9" ht="31.5" customHeight="1">
      <c r="A39" s="73" t="s">
        <v>58</v>
      </c>
      <c r="B39" s="40" t="s">
        <v>51</v>
      </c>
      <c r="C39" s="102" t="s">
        <v>13</v>
      </c>
      <c r="D39" s="102" t="s">
        <v>27</v>
      </c>
      <c r="E39" s="102" t="s">
        <v>111</v>
      </c>
      <c r="F39" s="102" t="s">
        <v>19</v>
      </c>
      <c r="G39" s="102" t="s">
        <v>19</v>
      </c>
      <c r="H39" s="62">
        <v>2511.92</v>
      </c>
      <c r="I39" s="62">
        <v>2511.92</v>
      </c>
    </row>
    <row r="40" spans="1:9" ht="37.5">
      <c r="A40" s="78" t="s">
        <v>69</v>
      </c>
      <c r="B40" s="2" t="s">
        <v>51</v>
      </c>
      <c r="C40" s="13" t="s">
        <v>27</v>
      </c>
      <c r="D40" s="13"/>
      <c r="E40" s="13"/>
      <c r="F40" s="13"/>
      <c r="G40" s="13"/>
      <c r="H40" s="63">
        <f>H41+H52</f>
        <v>72700</v>
      </c>
      <c r="I40" s="63">
        <f>I41+I52</f>
        <v>61500</v>
      </c>
    </row>
    <row r="41" spans="1:9" ht="51" customHeight="1">
      <c r="A41" s="230" t="s">
        <v>382</v>
      </c>
      <c r="B41" s="2" t="s">
        <v>51</v>
      </c>
      <c r="C41" s="13" t="s">
        <v>27</v>
      </c>
      <c r="D41" s="13" t="s">
        <v>52</v>
      </c>
      <c r="E41" s="13"/>
      <c r="F41" s="13"/>
      <c r="G41" s="13"/>
      <c r="H41" s="63">
        <f>H42+H46+H50</f>
        <v>68700</v>
      </c>
      <c r="I41" s="63">
        <f>I42+I46+I50</f>
        <v>58500</v>
      </c>
    </row>
    <row r="42" spans="1:9" ht="42.75">
      <c r="A42" s="55" t="s">
        <v>56</v>
      </c>
      <c r="B42" s="2" t="s">
        <v>51</v>
      </c>
      <c r="C42" s="13" t="s">
        <v>27</v>
      </c>
      <c r="D42" s="13" t="s">
        <v>52</v>
      </c>
      <c r="E42" s="13" t="s">
        <v>59</v>
      </c>
      <c r="F42" s="13" t="s">
        <v>11</v>
      </c>
      <c r="G42" s="13" t="s">
        <v>11</v>
      </c>
      <c r="H42" s="63">
        <f aca="true" t="shared" si="2" ref="H42:I44">H43</f>
        <v>10000</v>
      </c>
      <c r="I42" s="63">
        <f t="shared" si="2"/>
        <v>0</v>
      </c>
    </row>
    <row r="43" spans="1:9" ht="31.5" customHeight="1">
      <c r="A43" s="55" t="s">
        <v>107</v>
      </c>
      <c r="B43" s="2" t="s">
        <v>51</v>
      </c>
      <c r="C43" s="13" t="s">
        <v>27</v>
      </c>
      <c r="D43" s="13" t="s">
        <v>52</v>
      </c>
      <c r="E43" s="13" t="s">
        <v>39</v>
      </c>
      <c r="F43" s="13" t="s">
        <v>11</v>
      </c>
      <c r="G43" s="13" t="s">
        <v>11</v>
      </c>
      <c r="H43" s="63">
        <f t="shared" si="2"/>
        <v>10000</v>
      </c>
      <c r="I43" s="63">
        <f t="shared" si="2"/>
        <v>0</v>
      </c>
    </row>
    <row r="44" spans="1:9" s="8" customFormat="1" ht="47.25">
      <c r="A44" s="54" t="s">
        <v>113</v>
      </c>
      <c r="B44" s="2" t="s">
        <v>51</v>
      </c>
      <c r="C44" s="13" t="s">
        <v>27</v>
      </c>
      <c r="D44" s="13" t="s">
        <v>52</v>
      </c>
      <c r="E44" s="13" t="s">
        <v>112</v>
      </c>
      <c r="F44" s="13" t="s">
        <v>11</v>
      </c>
      <c r="G44" s="13" t="s">
        <v>11</v>
      </c>
      <c r="H44" s="63">
        <f t="shared" si="2"/>
        <v>10000</v>
      </c>
      <c r="I44" s="63">
        <f t="shared" si="2"/>
        <v>0</v>
      </c>
    </row>
    <row r="45" spans="1:9" ht="31.5">
      <c r="A45" s="73" t="s">
        <v>58</v>
      </c>
      <c r="B45" s="40" t="s">
        <v>51</v>
      </c>
      <c r="C45" s="102" t="s">
        <v>27</v>
      </c>
      <c r="D45" s="102" t="s">
        <v>52</v>
      </c>
      <c r="E45" s="102" t="s">
        <v>112</v>
      </c>
      <c r="F45" s="102" t="s">
        <v>19</v>
      </c>
      <c r="G45" s="102" t="s">
        <v>19</v>
      </c>
      <c r="H45" s="62">
        <v>10000</v>
      </c>
      <c r="I45" s="62">
        <v>0</v>
      </c>
    </row>
    <row r="46" spans="1:9" s="8" customFormat="1" ht="47.25">
      <c r="A46" s="54" t="s">
        <v>231</v>
      </c>
      <c r="B46" s="2" t="s">
        <v>51</v>
      </c>
      <c r="C46" s="13" t="s">
        <v>27</v>
      </c>
      <c r="D46" s="13" t="s">
        <v>52</v>
      </c>
      <c r="E46" s="13" t="s">
        <v>76</v>
      </c>
      <c r="F46" s="13" t="s">
        <v>11</v>
      </c>
      <c r="G46" s="13" t="s">
        <v>11</v>
      </c>
      <c r="H46" s="63">
        <f aca="true" t="shared" si="3" ref="H46:I48">H47</f>
        <v>32000</v>
      </c>
      <c r="I46" s="63">
        <f t="shared" si="3"/>
        <v>31800</v>
      </c>
    </row>
    <row r="47" spans="1:9" ht="15.75">
      <c r="A47" s="74" t="s">
        <v>212</v>
      </c>
      <c r="B47" s="2" t="s">
        <v>51</v>
      </c>
      <c r="C47" s="13" t="s">
        <v>27</v>
      </c>
      <c r="D47" s="13" t="s">
        <v>52</v>
      </c>
      <c r="E47" s="13" t="s">
        <v>77</v>
      </c>
      <c r="F47" s="13" t="s">
        <v>11</v>
      </c>
      <c r="G47" s="13" t="s">
        <v>11</v>
      </c>
      <c r="H47" s="63">
        <f t="shared" si="3"/>
        <v>32000</v>
      </c>
      <c r="I47" s="63">
        <f t="shared" si="3"/>
        <v>31800</v>
      </c>
    </row>
    <row r="48" spans="1:9" s="8" customFormat="1" ht="28.5" customHeight="1">
      <c r="A48" s="55" t="s">
        <v>78</v>
      </c>
      <c r="B48" s="2" t="s">
        <v>51</v>
      </c>
      <c r="C48" s="13" t="s">
        <v>27</v>
      </c>
      <c r="D48" s="13" t="s">
        <v>52</v>
      </c>
      <c r="E48" s="13" t="s">
        <v>207</v>
      </c>
      <c r="F48" s="13" t="s">
        <v>11</v>
      </c>
      <c r="G48" s="13" t="s">
        <v>11</v>
      </c>
      <c r="H48" s="63">
        <f t="shared" si="3"/>
        <v>32000</v>
      </c>
      <c r="I48" s="63">
        <f t="shared" si="3"/>
        <v>31800</v>
      </c>
    </row>
    <row r="49" spans="1:9" s="8" customFormat="1" ht="31.5">
      <c r="A49" s="73" t="s">
        <v>58</v>
      </c>
      <c r="B49" s="2" t="s">
        <v>51</v>
      </c>
      <c r="C49" s="102" t="s">
        <v>27</v>
      </c>
      <c r="D49" s="102" t="s">
        <v>52</v>
      </c>
      <c r="E49" s="102" t="s">
        <v>207</v>
      </c>
      <c r="F49" s="102" t="s">
        <v>19</v>
      </c>
      <c r="G49" s="102" t="s">
        <v>19</v>
      </c>
      <c r="H49" s="62">
        <v>32000</v>
      </c>
      <c r="I49" s="62">
        <v>31800</v>
      </c>
    </row>
    <row r="50" spans="1:9" ht="28.5">
      <c r="A50" s="76" t="s">
        <v>254</v>
      </c>
      <c r="B50" s="2" t="s">
        <v>51</v>
      </c>
      <c r="C50" s="53" t="s">
        <v>27</v>
      </c>
      <c r="D50" s="53" t="s">
        <v>52</v>
      </c>
      <c r="E50" s="75" t="s">
        <v>200</v>
      </c>
      <c r="F50" s="53" t="s">
        <v>11</v>
      </c>
      <c r="G50" s="53" t="s">
        <v>11</v>
      </c>
      <c r="H50" s="103">
        <f>H51</f>
        <v>26700</v>
      </c>
      <c r="I50" s="103">
        <f>I51</f>
        <v>26700</v>
      </c>
    </row>
    <row r="51" spans="1:9" s="8" customFormat="1" ht="30" customHeight="1">
      <c r="A51" s="86" t="s">
        <v>58</v>
      </c>
      <c r="B51" s="2" t="s">
        <v>51</v>
      </c>
      <c r="C51" s="52" t="s">
        <v>27</v>
      </c>
      <c r="D51" s="52" t="s">
        <v>52</v>
      </c>
      <c r="E51" s="85" t="s">
        <v>200</v>
      </c>
      <c r="F51" s="52" t="s">
        <v>19</v>
      </c>
      <c r="G51" s="52" t="s">
        <v>19</v>
      </c>
      <c r="H51" s="104">
        <v>26700</v>
      </c>
      <c r="I51" s="104">
        <v>26700</v>
      </c>
    </row>
    <row r="52" spans="1:9" s="8" customFormat="1" ht="37.5">
      <c r="A52" s="78" t="s">
        <v>201</v>
      </c>
      <c r="B52" s="2" t="s">
        <v>51</v>
      </c>
      <c r="C52" s="13" t="s">
        <v>27</v>
      </c>
      <c r="D52" s="13" t="s">
        <v>199</v>
      </c>
      <c r="E52" s="13"/>
      <c r="F52" s="13"/>
      <c r="G52" s="13"/>
      <c r="H52" s="63">
        <f>H53+H61+H65+H57</f>
        <v>4000</v>
      </c>
      <c r="I52" s="63">
        <f>I53+I61+I65+I57</f>
        <v>3000</v>
      </c>
    </row>
    <row r="53" spans="1:9" s="9" customFormat="1" ht="45">
      <c r="A53" s="77" t="s">
        <v>232</v>
      </c>
      <c r="B53" s="40" t="s">
        <v>51</v>
      </c>
      <c r="C53" s="13" t="s">
        <v>27</v>
      </c>
      <c r="D53" s="13" t="s">
        <v>199</v>
      </c>
      <c r="E53" s="13" t="s">
        <v>66</v>
      </c>
      <c r="F53" s="13" t="s">
        <v>11</v>
      </c>
      <c r="G53" s="13" t="s">
        <v>11</v>
      </c>
      <c r="H53" s="63">
        <f aca="true" t="shared" si="4" ref="H53:I55">H54</f>
        <v>1000</v>
      </c>
      <c r="I53" s="63">
        <f t="shared" si="4"/>
        <v>1000</v>
      </c>
    </row>
    <row r="54" spans="1:9" s="8" customFormat="1" ht="33.75" customHeight="1">
      <c r="A54" s="77" t="s">
        <v>67</v>
      </c>
      <c r="B54" s="2" t="s">
        <v>51</v>
      </c>
      <c r="C54" s="13" t="s">
        <v>27</v>
      </c>
      <c r="D54" s="13" t="s">
        <v>199</v>
      </c>
      <c r="E54" s="13" t="s">
        <v>68</v>
      </c>
      <c r="F54" s="13" t="s">
        <v>11</v>
      </c>
      <c r="G54" s="13" t="s">
        <v>11</v>
      </c>
      <c r="H54" s="63">
        <f t="shared" si="4"/>
        <v>1000</v>
      </c>
      <c r="I54" s="63">
        <f t="shared" si="4"/>
        <v>1000</v>
      </c>
    </row>
    <row r="55" spans="1:9" s="8" customFormat="1" ht="28.5" customHeight="1">
      <c r="A55" s="55" t="s">
        <v>70</v>
      </c>
      <c r="B55" s="2" t="s">
        <v>51</v>
      </c>
      <c r="C55" s="13" t="s">
        <v>27</v>
      </c>
      <c r="D55" s="13" t="s">
        <v>199</v>
      </c>
      <c r="E55" s="13" t="s">
        <v>71</v>
      </c>
      <c r="F55" s="13" t="s">
        <v>11</v>
      </c>
      <c r="G55" s="13" t="s">
        <v>11</v>
      </c>
      <c r="H55" s="63">
        <f t="shared" si="4"/>
        <v>1000</v>
      </c>
      <c r="I55" s="63">
        <f t="shared" si="4"/>
        <v>1000</v>
      </c>
    </row>
    <row r="56" spans="1:9" ht="33.75" customHeight="1">
      <c r="A56" s="73" t="s">
        <v>58</v>
      </c>
      <c r="B56" s="2" t="s">
        <v>51</v>
      </c>
      <c r="C56" s="102" t="s">
        <v>27</v>
      </c>
      <c r="D56" s="102" t="s">
        <v>199</v>
      </c>
      <c r="E56" s="102" t="s">
        <v>71</v>
      </c>
      <c r="F56" s="102" t="s">
        <v>19</v>
      </c>
      <c r="G56" s="102" t="s">
        <v>19</v>
      </c>
      <c r="H56" s="62">
        <v>1000</v>
      </c>
      <c r="I56" s="62">
        <v>1000</v>
      </c>
    </row>
    <row r="57" spans="1:9" s="8" customFormat="1" ht="47.25">
      <c r="A57" s="54" t="s">
        <v>255</v>
      </c>
      <c r="B57" s="40" t="s">
        <v>51</v>
      </c>
      <c r="C57" s="13" t="s">
        <v>27</v>
      </c>
      <c r="D57" s="13" t="s">
        <v>199</v>
      </c>
      <c r="E57" s="13" t="s">
        <v>233</v>
      </c>
      <c r="F57" s="13" t="s">
        <v>11</v>
      </c>
      <c r="G57" s="13" t="s">
        <v>11</v>
      </c>
      <c r="H57" s="63">
        <f aca="true" t="shared" si="5" ref="H57:I59">H58</f>
        <v>1000</v>
      </c>
      <c r="I57" s="63">
        <f t="shared" si="5"/>
        <v>1000</v>
      </c>
    </row>
    <row r="58" spans="1:9" s="8" customFormat="1" ht="18.75" customHeight="1">
      <c r="A58" s="122" t="s">
        <v>235</v>
      </c>
      <c r="B58" s="2" t="s">
        <v>51</v>
      </c>
      <c r="C58" s="13" t="s">
        <v>27</v>
      </c>
      <c r="D58" s="13" t="s">
        <v>199</v>
      </c>
      <c r="E58" s="13" t="s">
        <v>234</v>
      </c>
      <c r="F58" s="13" t="s">
        <v>11</v>
      </c>
      <c r="G58" s="13" t="s">
        <v>11</v>
      </c>
      <c r="H58" s="63">
        <f t="shared" si="5"/>
        <v>1000</v>
      </c>
      <c r="I58" s="63">
        <f t="shared" si="5"/>
        <v>1000</v>
      </c>
    </row>
    <row r="59" spans="1:9" ht="28.5">
      <c r="A59" s="55" t="s">
        <v>237</v>
      </c>
      <c r="B59" s="2" t="s">
        <v>51</v>
      </c>
      <c r="C59" s="13" t="s">
        <v>27</v>
      </c>
      <c r="D59" s="13" t="s">
        <v>199</v>
      </c>
      <c r="E59" s="13" t="s">
        <v>236</v>
      </c>
      <c r="F59" s="13" t="s">
        <v>11</v>
      </c>
      <c r="G59" s="13" t="s">
        <v>11</v>
      </c>
      <c r="H59" s="63">
        <f t="shared" si="5"/>
        <v>1000</v>
      </c>
      <c r="I59" s="63">
        <f t="shared" si="5"/>
        <v>1000</v>
      </c>
    </row>
    <row r="60" spans="1:9" s="8" customFormat="1" ht="31.5" customHeight="1">
      <c r="A60" s="73" t="s">
        <v>58</v>
      </c>
      <c r="B60" s="2" t="s">
        <v>51</v>
      </c>
      <c r="C60" s="102" t="s">
        <v>27</v>
      </c>
      <c r="D60" s="102" t="s">
        <v>199</v>
      </c>
      <c r="E60" s="102" t="s">
        <v>236</v>
      </c>
      <c r="F60" s="102" t="s">
        <v>19</v>
      </c>
      <c r="G60" s="102" t="s">
        <v>19</v>
      </c>
      <c r="H60" s="62">
        <v>1000</v>
      </c>
      <c r="I60" s="62">
        <v>1000</v>
      </c>
    </row>
    <row r="61" spans="1:9" ht="44.25" customHeight="1">
      <c r="A61" s="55" t="s">
        <v>238</v>
      </c>
      <c r="B61" s="40" t="s">
        <v>51</v>
      </c>
      <c r="C61" s="13" t="s">
        <v>27</v>
      </c>
      <c r="D61" s="13" t="s">
        <v>199</v>
      </c>
      <c r="E61" s="13" t="s">
        <v>73</v>
      </c>
      <c r="F61" s="13" t="s">
        <v>11</v>
      </c>
      <c r="G61" s="13" t="s">
        <v>11</v>
      </c>
      <c r="H61" s="63">
        <f aca="true" t="shared" si="6" ref="H61:I63">H62</f>
        <v>1000</v>
      </c>
      <c r="I61" s="63">
        <f t="shared" si="6"/>
        <v>1000</v>
      </c>
    </row>
    <row r="62" spans="1:9" s="8" customFormat="1" ht="33" customHeight="1">
      <c r="A62" s="55" t="s">
        <v>74</v>
      </c>
      <c r="B62" s="2" t="s">
        <v>51</v>
      </c>
      <c r="C62" s="13" t="s">
        <v>27</v>
      </c>
      <c r="D62" s="13" t="s">
        <v>199</v>
      </c>
      <c r="E62" s="13" t="s">
        <v>73</v>
      </c>
      <c r="F62" s="13" t="s">
        <v>11</v>
      </c>
      <c r="G62" s="13" t="s">
        <v>11</v>
      </c>
      <c r="H62" s="63">
        <f t="shared" si="6"/>
        <v>1000</v>
      </c>
      <c r="I62" s="63">
        <f t="shared" si="6"/>
        <v>1000</v>
      </c>
    </row>
    <row r="63" spans="1:9" s="8" customFormat="1" ht="44.25" customHeight="1">
      <c r="A63" s="55" t="s">
        <v>189</v>
      </c>
      <c r="B63" s="2" t="s">
        <v>51</v>
      </c>
      <c r="C63" s="13" t="s">
        <v>27</v>
      </c>
      <c r="D63" s="13" t="s">
        <v>199</v>
      </c>
      <c r="E63" s="13" t="s">
        <v>75</v>
      </c>
      <c r="F63" s="13" t="s">
        <v>11</v>
      </c>
      <c r="G63" s="13" t="s">
        <v>11</v>
      </c>
      <c r="H63" s="63">
        <f t="shared" si="6"/>
        <v>1000</v>
      </c>
      <c r="I63" s="63">
        <f t="shared" si="6"/>
        <v>1000</v>
      </c>
    </row>
    <row r="64" spans="1:9" s="8" customFormat="1" ht="33" customHeight="1">
      <c r="A64" s="73" t="s">
        <v>58</v>
      </c>
      <c r="B64" s="2" t="s">
        <v>51</v>
      </c>
      <c r="C64" s="102" t="s">
        <v>27</v>
      </c>
      <c r="D64" s="102" t="s">
        <v>199</v>
      </c>
      <c r="E64" s="102" t="s">
        <v>75</v>
      </c>
      <c r="F64" s="102" t="s">
        <v>19</v>
      </c>
      <c r="G64" s="102" t="s">
        <v>19</v>
      </c>
      <c r="H64" s="62">
        <v>1000</v>
      </c>
      <c r="I64" s="62">
        <v>1000</v>
      </c>
    </row>
    <row r="65" spans="1:9" s="8" customFormat="1" ht="32.25" customHeight="1">
      <c r="A65" s="55" t="s">
        <v>256</v>
      </c>
      <c r="B65" s="2" t="s">
        <v>51</v>
      </c>
      <c r="C65" s="13" t="s">
        <v>27</v>
      </c>
      <c r="D65" s="13" t="s">
        <v>199</v>
      </c>
      <c r="E65" s="13" t="s">
        <v>273</v>
      </c>
      <c r="F65" s="13" t="s">
        <v>11</v>
      </c>
      <c r="G65" s="13" t="s">
        <v>11</v>
      </c>
      <c r="H65" s="63">
        <f aca="true" t="shared" si="7" ref="H65:I67">H66</f>
        <v>1000</v>
      </c>
      <c r="I65" s="63">
        <f t="shared" si="7"/>
        <v>0</v>
      </c>
    </row>
    <row r="66" spans="1:9" s="8" customFormat="1" ht="28.5">
      <c r="A66" s="55" t="s">
        <v>257</v>
      </c>
      <c r="B66" s="40" t="s">
        <v>51</v>
      </c>
      <c r="C66" s="13" t="s">
        <v>27</v>
      </c>
      <c r="D66" s="13" t="s">
        <v>199</v>
      </c>
      <c r="E66" s="13" t="s">
        <v>273</v>
      </c>
      <c r="F66" s="13" t="s">
        <v>11</v>
      </c>
      <c r="G66" s="13" t="s">
        <v>11</v>
      </c>
      <c r="H66" s="63">
        <f t="shared" si="7"/>
        <v>1000</v>
      </c>
      <c r="I66" s="63">
        <f t="shared" si="7"/>
        <v>0</v>
      </c>
    </row>
    <row r="67" spans="1:9" s="10" customFormat="1" ht="31.5" customHeight="1">
      <c r="A67" s="55" t="s">
        <v>258</v>
      </c>
      <c r="B67" s="2" t="s">
        <v>51</v>
      </c>
      <c r="C67" s="13" t="s">
        <v>27</v>
      </c>
      <c r="D67" s="13" t="s">
        <v>199</v>
      </c>
      <c r="E67" s="13" t="s">
        <v>274</v>
      </c>
      <c r="F67" s="13" t="s">
        <v>11</v>
      </c>
      <c r="G67" s="13" t="s">
        <v>11</v>
      </c>
      <c r="H67" s="63">
        <f t="shared" si="7"/>
        <v>1000</v>
      </c>
      <c r="I67" s="63">
        <f t="shared" si="7"/>
        <v>0</v>
      </c>
    </row>
    <row r="68" spans="1:9" s="10" customFormat="1" ht="31.5">
      <c r="A68" s="73" t="s">
        <v>58</v>
      </c>
      <c r="B68" s="2" t="s">
        <v>51</v>
      </c>
      <c r="C68" s="102" t="s">
        <v>27</v>
      </c>
      <c r="D68" s="102" t="s">
        <v>199</v>
      </c>
      <c r="E68" s="102" t="s">
        <v>274</v>
      </c>
      <c r="F68" s="102" t="s">
        <v>19</v>
      </c>
      <c r="G68" s="102" t="s">
        <v>19</v>
      </c>
      <c r="H68" s="62">
        <v>1000</v>
      </c>
      <c r="I68" s="62">
        <v>0</v>
      </c>
    </row>
    <row r="69" spans="1:9" ht="21" customHeight="1">
      <c r="A69" s="78" t="s">
        <v>31</v>
      </c>
      <c r="B69" s="2" t="s">
        <v>51</v>
      </c>
      <c r="C69" s="13" t="s">
        <v>16</v>
      </c>
      <c r="D69" s="13"/>
      <c r="E69" s="13"/>
      <c r="F69" s="13"/>
      <c r="G69" s="13"/>
      <c r="H69" s="63">
        <f>H70+H74</f>
        <v>924988.28</v>
      </c>
      <c r="I69" s="63">
        <f>I70+I74</f>
        <v>577700</v>
      </c>
    </row>
    <row r="70" spans="1:9" s="8" customFormat="1" ht="21.75" customHeight="1">
      <c r="A70" s="217" t="s">
        <v>386</v>
      </c>
      <c r="B70" s="2" t="s">
        <v>51</v>
      </c>
      <c r="C70" s="13" t="s">
        <v>16</v>
      </c>
      <c r="D70" s="13" t="s">
        <v>29</v>
      </c>
      <c r="E70" s="13"/>
      <c r="F70" s="13"/>
      <c r="G70" s="13"/>
      <c r="H70" s="63">
        <f aca="true" t="shared" si="8" ref="H70:I72">H71</f>
        <v>919988.28</v>
      </c>
      <c r="I70" s="63">
        <f t="shared" si="8"/>
        <v>577700</v>
      </c>
    </row>
    <row r="71" spans="1:9" s="10" customFormat="1" ht="48" customHeight="1">
      <c r="A71" s="54" t="s">
        <v>32</v>
      </c>
      <c r="B71" s="40" t="s">
        <v>51</v>
      </c>
      <c r="C71" s="13" t="s">
        <v>16</v>
      </c>
      <c r="D71" s="13" t="s">
        <v>29</v>
      </c>
      <c r="E71" s="13" t="s">
        <v>114</v>
      </c>
      <c r="F71" s="13" t="s">
        <v>11</v>
      </c>
      <c r="G71" s="13" t="s">
        <v>11</v>
      </c>
      <c r="H71" s="63">
        <f t="shared" si="8"/>
        <v>919988.28</v>
      </c>
      <c r="I71" s="63">
        <f t="shared" si="8"/>
        <v>577700</v>
      </c>
    </row>
    <row r="72" spans="1:9" s="8" customFormat="1" ht="62.25" customHeight="1">
      <c r="A72" s="54" t="s">
        <v>383</v>
      </c>
      <c r="B72" s="2" t="s">
        <v>51</v>
      </c>
      <c r="C72" s="13" t="s">
        <v>16</v>
      </c>
      <c r="D72" s="13" t="s">
        <v>29</v>
      </c>
      <c r="E72" s="13" t="s">
        <v>115</v>
      </c>
      <c r="F72" s="13" t="s">
        <v>11</v>
      </c>
      <c r="G72" s="13" t="s">
        <v>11</v>
      </c>
      <c r="H72" s="63">
        <f t="shared" si="8"/>
        <v>919988.28</v>
      </c>
      <c r="I72" s="63">
        <f t="shared" si="8"/>
        <v>577700</v>
      </c>
    </row>
    <row r="73" spans="1:9" ht="33.75" customHeight="1">
      <c r="A73" s="73" t="s">
        <v>58</v>
      </c>
      <c r="B73" s="40" t="s">
        <v>51</v>
      </c>
      <c r="C73" s="102" t="s">
        <v>16</v>
      </c>
      <c r="D73" s="102" t="s">
        <v>29</v>
      </c>
      <c r="E73" s="102" t="s">
        <v>115</v>
      </c>
      <c r="F73" s="102" t="s">
        <v>19</v>
      </c>
      <c r="G73" s="102" t="s">
        <v>19</v>
      </c>
      <c r="H73" s="62">
        <v>919988.28</v>
      </c>
      <c r="I73" s="62">
        <v>577700</v>
      </c>
    </row>
    <row r="74" spans="1:9" s="9" customFormat="1" ht="21" customHeight="1">
      <c r="A74" s="54" t="s">
        <v>34</v>
      </c>
      <c r="B74" s="2" t="s">
        <v>51</v>
      </c>
      <c r="C74" s="13" t="s">
        <v>16</v>
      </c>
      <c r="D74" s="13" t="s">
        <v>33</v>
      </c>
      <c r="E74" s="13"/>
      <c r="F74" s="13"/>
      <c r="G74" s="13"/>
      <c r="H74" s="63">
        <f>H75</f>
        <v>5000</v>
      </c>
      <c r="I74" s="63">
        <f>I75</f>
        <v>0</v>
      </c>
    </row>
    <row r="75" spans="1:9" ht="32.25" customHeight="1">
      <c r="A75" s="54" t="s">
        <v>191</v>
      </c>
      <c r="B75" s="40" t="s">
        <v>51</v>
      </c>
      <c r="C75" s="13" t="s">
        <v>16</v>
      </c>
      <c r="D75" s="13" t="s">
        <v>33</v>
      </c>
      <c r="E75" s="13" t="s">
        <v>192</v>
      </c>
      <c r="F75" s="13" t="s">
        <v>11</v>
      </c>
      <c r="G75" s="13" t="s">
        <v>11</v>
      </c>
      <c r="H75" s="63">
        <f>H76</f>
        <v>5000</v>
      </c>
      <c r="I75" s="63">
        <f>I76</f>
        <v>0</v>
      </c>
    </row>
    <row r="76" spans="1:9" s="8" customFormat="1" ht="31.5">
      <c r="A76" s="73" t="s">
        <v>58</v>
      </c>
      <c r="B76" s="2" t="s">
        <v>51</v>
      </c>
      <c r="C76" s="102" t="s">
        <v>16</v>
      </c>
      <c r="D76" s="102" t="s">
        <v>33</v>
      </c>
      <c r="E76" s="102" t="s">
        <v>192</v>
      </c>
      <c r="F76" s="102" t="s">
        <v>19</v>
      </c>
      <c r="G76" s="102" t="s">
        <v>19</v>
      </c>
      <c r="H76" s="62">
        <v>5000</v>
      </c>
      <c r="I76" s="62">
        <v>0</v>
      </c>
    </row>
    <row r="77" spans="1:9" s="8" customFormat="1" ht="18.75">
      <c r="A77" s="78" t="s">
        <v>83</v>
      </c>
      <c r="B77" s="2" t="s">
        <v>51</v>
      </c>
      <c r="C77" s="13" t="s">
        <v>35</v>
      </c>
      <c r="D77" s="13"/>
      <c r="E77" s="13"/>
      <c r="F77" s="13"/>
      <c r="G77" s="13"/>
      <c r="H77" s="63">
        <f>H84+H93+H78+H107</f>
        <v>879500</v>
      </c>
      <c r="I77" s="63">
        <f>I84+I93+I78+I107</f>
        <v>852508.6400000001</v>
      </c>
    </row>
    <row r="78" spans="1:9" s="8" customFormat="1" ht="18.75">
      <c r="A78" s="78" t="s">
        <v>202</v>
      </c>
      <c r="B78" s="2" t="s">
        <v>51</v>
      </c>
      <c r="C78" s="13" t="s">
        <v>35</v>
      </c>
      <c r="D78" s="13" t="s">
        <v>10</v>
      </c>
      <c r="E78" s="13"/>
      <c r="F78" s="13"/>
      <c r="G78" s="13"/>
      <c r="H78" s="63">
        <f aca="true" t="shared" si="9" ref="H78:I82">H79</f>
        <v>7000</v>
      </c>
      <c r="I78" s="63">
        <f t="shared" si="9"/>
        <v>6913.31</v>
      </c>
    </row>
    <row r="79" spans="1:9" s="8" customFormat="1" ht="43.5" customHeight="1">
      <c r="A79" s="55" t="s">
        <v>56</v>
      </c>
      <c r="B79" s="2" t="s">
        <v>51</v>
      </c>
      <c r="C79" s="13" t="s">
        <v>35</v>
      </c>
      <c r="D79" s="13" t="s">
        <v>10</v>
      </c>
      <c r="E79" s="13" t="s">
        <v>59</v>
      </c>
      <c r="F79" s="13" t="s">
        <v>11</v>
      </c>
      <c r="G79" s="13" t="s">
        <v>11</v>
      </c>
      <c r="H79" s="63">
        <f t="shared" si="9"/>
        <v>7000</v>
      </c>
      <c r="I79" s="63">
        <f t="shared" si="9"/>
        <v>6913.31</v>
      </c>
    </row>
    <row r="80" spans="1:9" s="8" customFormat="1" ht="18" customHeight="1">
      <c r="A80" s="54" t="s">
        <v>203</v>
      </c>
      <c r="B80" s="2" t="s">
        <v>51</v>
      </c>
      <c r="C80" s="13" t="s">
        <v>35</v>
      </c>
      <c r="D80" s="13" t="s">
        <v>10</v>
      </c>
      <c r="E80" s="13" t="s">
        <v>117</v>
      </c>
      <c r="F80" s="13" t="s">
        <v>11</v>
      </c>
      <c r="G80" s="13" t="s">
        <v>11</v>
      </c>
      <c r="H80" s="63">
        <f t="shared" si="9"/>
        <v>7000</v>
      </c>
      <c r="I80" s="63">
        <f t="shared" si="9"/>
        <v>6913.31</v>
      </c>
    </row>
    <row r="81" spans="1:9" s="8" customFormat="1" ht="15.75">
      <c r="A81" s="54" t="s">
        <v>202</v>
      </c>
      <c r="B81" s="2" t="s">
        <v>51</v>
      </c>
      <c r="C81" s="13" t="s">
        <v>35</v>
      </c>
      <c r="D81" s="13" t="s">
        <v>10</v>
      </c>
      <c r="E81" s="13" t="s">
        <v>213</v>
      </c>
      <c r="F81" s="13" t="s">
        <v>11</v>
      </c>
      <c r="G81" s="13" t="s">
        <v>11</v>
      </c>
      <c r="H81" s="63">
        <f t="shared" si="9"/>
        <v>7000</v>
      </c>
      <c r="I81" s="63">
        <f t="shared" si="9"/>
        <v>6913.31</v>
      </c>
    </row>
    <row r="82" spans="1:9" ht="18" customHeight="1">
      <c r="A82" s="54" t="s">
        <v>204</v>
      </c>
      <c r="B82" s="40" t="s">
        <v>51</v>
      </c>
      <c r="C82" s="13" t="s">
        <v>35</v>
      </c>
      <c r="D82" s="13" t="s">
        <v>10</v>
      </c>
      <c r="E82" s="13" t="s">
        <v>205</v>
      </c>
      <c r="F82" s="13" t="s">
        <v>11</v>
      </c>
      <c r="G82" s="13" t="s">
        <v>11</v>
      </c>
      <c r="H82" s="63">
        <f t="shared" si="9"/>
        <v>7000</v>
      </c>
      <c r="I82" s="63">
        <f t="shared" si="9"/>
        <v>6913.31</v>
      </c>
    </row>
    <row r="83" spans="1:9" s="8" customFormat="1" ht="33" customHeight="1">
      <c r="A83" s="73" t="s">
        <v>58</v>
      </c>
      <c r="B83" s="40" t="s">
        <v>51</v>
      </c>
      <c r="C83" s="102" t="s">
        <v>35</v>
      </c>
      <c r="D83" s="102" t="s">
        <v>10</v>
      </c>
      <c r="E83" s="102" t="s">
        <v>205</v>
      </c>
      <c r="F83" s="102" t="s">
        <v>19</v>
      </c>
      <c r="G83" s="102" t="s">
        <v>19</v>
      </c>
      <c r="H83" s="62">
        <v>7000</v>
      </c>
      <c r="I83" s="62">
        <v>6913.31</v>
      </c>
    </row>
    <row r="84" spans="1:9" s="8" customFormat="1" ht="18.75">
      <c r="A84" s="78" t="s">
        <v>118</v>
      </c>
      <c r="B84" s="2" t="s">
        <v>51</v>
      </c>
      <c r="C84" s="13" t="s">
        <v>35</v>
      </c>
      <c r="D84" s="13" t="s">
        <v>13</v>
      </c>
      <c r="E84" s="13"/>
      <c r="F84" s="13"/>
      <c r="G84" s="13"/>
      <c r="H84" s="63">
        <f>H85+H89</f>
        <v>1000</v>
      </c>
      <c r="I84" s="63">
        <f>I85+I89</f>
        <v>0</v>
      </c>
    </row>
    <row r="85" spans="1:9" s="8" customFormat="1" ht="47.25">
      <c r="A85" s="87" t="s">
        <v>239</v>
      </c>
      <c r="B85" s="2" t="s">
        <v>51</v>
      </c>
      <c r="C85" s="13" t="s">
        <v>35</v>
      </c>
      <c r="D85" s="13" t="s">
        <v>13</v>
      </c>
      <c r="E85" s="13" t="s">
        <v>119</v>
      </c>
      <c r="F85" s="13" t="s">
        <v>11</v>
      </c>
      <c r="G85" s="13" t="s">
        <v>11</v>
      </c>
      <c r="H85" s="63">
        <f aca="true" t="shared" si="10" ref="H85:I87">H86</f>
        <v>1000</v>
      </c>
      <c r="I85" s="63">
        <f t="shared" si="10"/>
        <v>0</v>
      </c>
    </row>
    <row r="86" spans="1:9" s="8" customFormat="1" ht="45">
      <c r="A86" s="74" t="s">
        <v>193</v>
      </c>
      <c r="B86" s="2" t="s">
        <v>51</v>
      </c>
      <c r="C86" s="13" t="s">
        <v>35</v>
      </c>
      <c r="D86" s="13" t="s">
        <v>13</v>
      </c>
      <c r="E86" s="13" t="s">
        <v>275</v>
      </c>
      <c r="F86" s="13" t="s">
        <v>11</v>
      </c>
      <c r="G86" s="13" t="s">
        <v>11</v>
      </c>
      <c r="H86" s="63">
        <f t="shared" si="10"/>
        <v>1000</v>
      </c>
      <c r="I86" s="63">
        <f t="shared" si="10"/>
        <v>0</v>
      </c>
    </row>
    <row r="87" spans="1:9" s="8" customFormat="1" ht="47.25" customHeight="1">
      <c r="A87" s="55" t="s">
        <v>120</v>
      </c>
      <c r="B87" s="40" t="s">
        <v>51</v>
      </c>
      <c r="C87" s="13" t="s">
        <v>35</v>
      </c>
      <c r="D87" s="13" t="s">
        <v>13</v>
      </c>
      <c r="E87" s="13" t="s">
        <v>194</v>
      </c>
      <c r="F87" s="13" t="s">
        <v>11</v>
      </c>
      <c r="G87" s="13" t="s">
        <v>11</v>
      </c>
      <c r="H87" s="63">
        <f t="shared" si="10"/>
        <v>1000</v>
      </c>
      <c r="I87" s="63">
        <f t="shared" si="10"/>
        <v>0</v>
      </c>
    </row>
    <row r="88" spans="1:9" ht="32.25" customHeight="1">
      <c r="A88" s="73" t="s">
        <v>58</v>
      </c>
      <c r="B88" s="2" t="s">
        <v>51</v>
      </c>
      <c r="C88" s="102" t="s">
        <v>35</v>
      </c>
      <c r="D88" s="102" t="s">
        <v>13</v>
      </c>
      <c r="E88" s="102" t="s">
        <v>194</v>
      </c>
      <c r="F88" s="102" t="s">
        <v>19</v>
      </c>
      <c r="G88" s="102" t="s">
        <v>19</v>
      </c>
      <c r="H88" s="62">
        <v>1000</v>
      </c>
      <c r="I88" s="62">
        <v>0</v>
      </c>
    </row>
    <row r="89" spans="1:9" s="8" customFormat="1" ht="47.25">
      <c r="A89" s="54" t="s">
        <v>259</v>
      </c>
      <c r="B89" s="2" t="s">
        <v>51</v>
      </c>
      <c r="C89" s="13" t="s">
        <v>35</v>
      </c>
      <c r="D89" s="13" t="s">
        <v>13</v>
      </c>
      <c r="E89" s="13" t="s">
        <v>214</v>
      </c>
      <c r="F89" s="13" t="s">
        <v>11</v>
      </c>
      <c r="G89" s="13" t="s">
        <v>11</v>
      </c>
      <c r="H89" s="63">
        <f aca="true" t="shared" si="11" ref="H89:I91">H90</f>
        <v>0</v>
      </c>
      <c r="I89" s="63">
        <f t="shared" si="11"/>
        <v>0</v>
      </c>
    </row>
    <row r="90" spans="1:9" ht="31.5">
      <c r="A90" s="80" t="s">
        <v>216</v>
      </c>
      <c r="B90" s="2" t="s">
        <v>51</v>
      </c>
      <c r="C90" s="13" t="s">
        <v>35</v>
      </c>
      <c r="D90" s="13" t="s">
        <v>13</v>
      </c>
      <c r="E90" s="13" t="s">
        <v>215</v>
      </c>
      <c r="F90" s="13" t="s">
        <v>11</v>
      </c>
      <c r="G90" s="13" t="s">
        <v>11</v>
      </c>
      <c r="H90" s="63">
        <f t="shared" si="11"/>
        <v>0</v>
      </c>
      <c r="I90" s="63">
        <f t="shared" si="11"/>
        <v>0</v>
      </c>
    </row>
    <row r="91" spans="1:9" s="8" customFormat="1" ht="28.5">
      <c r="A91" s="55" t="s">
        <v>218</v>
      </c>
      <c r="B91" s="2" t="s">
        <v>51</v>
      </c>
      <c r="C91" s="13" t="s">
        <v>35</v>
      </c>
      <c r="D91" s="13" t="s">
        <v>13</v>
      </c>
      <c r="E91" s="13" t="s">
        <v>217</v>
      </c>
      <c r="F91" s="13" t="s">
        <v>11</v>
      </c>
      <c r="G91" s="13" t="s">
        <v>11</v>
      </c>
      <c r="H91" s="63">
        <f t="shared" si="11"/>
        <v>0</v>
      </c>
      <c r="I91" s="63">
        <f t="shared" si="11"/>
        <v>0</v>
      </c>
    </row>
    <row r="92" spans="1:9" ht="34.5" customHeight="1">
      <c r="A92" s="73" t="s">
        <v>58</v>
      </c>
      <c r="B92" s="40" t="s">
        <v>51</v>
      </c>
      <c r="C92" s="13" t="s">
        <v>35</v>
      </c>
      <c r="D92" s="13" t="s">
        <v>13</v>
      </c>
      <c r="E92" s="13" t="s">
        <v>217</v>
      </c>
      <c r="F92" s="13" t="s">
        <v>19</v>
      </c>
      <c r="G92" s="13" t="s">
        <v>19</v>
      </c>
      <c r="H92" s="62">
        <v>0</v>
      </c>
      <c r="I92" s="62">
        <v>0</v>
      </c>
    </row>
    <row r="93" spans="1:9" ht="20.25" customHeight="1">
      <c r="A93" s="78" t="s">
        <v>121</v>
      </c>
      <c r="B93" s="2" t="s">
        <v>51</v>
      </c>
      <c r="C93" s="13" t="s">
        <v>35</v>
      </c>
      <c r="D93" s="13" t="s">
        <v>27</v>
      </c>
      <c r="E93" s="13"/>
      <c r="F93" s="13"/>
      <c r="G93" s="13"/>
      <c r="H93" s="63">
        <f>H99+H94</f>
        <v>868500</v>
      </c>
      <c r="I93" s="63">
        <f>I99+I94</f>
        <v>842595.3300000001</v>
      </c>
    </row>
    <row r="94" spans="1:9" s="8" customFormat="1" ht="31.5" customHeight="1">
      <c r="A94" s="81" t="s">
        <v>260</v>
      </c>
      <c r="B94" s="40" t="s">
        <v>51</v>
      </c>
      <c r="C94" s="13" t="s">
        <v>35</v>
      </c>
      <c r="D94" s="13" t="s">
        <v>27</v>
      </c>
      <c r="E94" s="13" t="s">
        <v>219</v>
      </c>
      <c r="F94" s="13" t="s">
        <v>11</v>
      </c>
      <c r="G94" s="13" t="s">
        <v>11</v>
      </c>
      <c r="H94" s="63">
        <f>H95</f>
        <v>493000</v>
      </c>
      <c r="I94" s="63">
        <f>I95</f>
        <v>491748.80000000005</v>
      </c>
    </row>
    <row r="95" spans="1:9" s="8" customFormat="1" ht="28.5">
      <c r="A95" s="81" t="s">
        <v>240</v>
      </c>
      <c r="B95" s="2" t="s">
        <v>51</v>
      </c>
      <c r="C95" s="13" t="s">
        <v>35</v>
      </c>
      <c r="D95" s="13" t="s">
        <v>27</v>
      </c>
      <c r="E95" s="13" t="s">
        <v>220</v>
      </c>
      <c r="F95" s="13" t="s">
        <v>11</v>
      </c>
      <c r="G95" s="13" t="s">
        <v>11</v>
      </c>
      <c r="H95" s="63">
        <f>H96</f>
        <v>493000</v>
      </c>
      <c r="I95" s="63">
        <f>I96</f>
        <v>491748.80000000005</v>
      </c>
    </row>
    <row r="96" spans="1:9" s="8" customFormat="1" ht="30.75" customHeight="1">
      <c r="A96" s="55" t="s">
        <v>261</v>
      </c>
      <c r="B96" s="40" t="s">
        <v>51</v>
      </c>
      <c r="C96" s="13" t="s">
        <v>35</v>
      </c>
      <c r="D96" s="13" t="s">
        <v>27</v>
      </c>
      <c r="E96" s="13" t="s">
        <v>221</v>
      </c>
      <c r="F96" s="13" t="s">
        <v>11</v>
      </c>
      <c r="G96" s="13" t="s">
        <v>11</v>
      </c>
      <c r="H96" s="63">
        <f>H97+H98</f>
        <v>493000</v>
      </c>
      <c r="I96" s="63">
        <f>I97+I98</f>
        <v>491748.80000000005</v>
      </c>
    </row>
    <row r="97" spans="1:9" s="11" customFormat="1" ht="30" customHeight="1">
      <c r="A97" s="73" t="s">
        <v>58</v>
      </c>
      <c r="B97" s="2" t="s">
        <v>51</v>
      </c>
      <c r="C97" s="102" t="s">
        <v>35</v>
      </c>
      <c r="D97" s="102" t="s">
        <v>27</v>
      </c>
      <c r="E97" s="102" t="s">
        <v>221</v>
      </c>
      <c r="F97" s="102" t="s">
        <v>19</v>
      </c>
      <c r="G97" s="102" t="s">
        <v>19</v>
      </c>
      <c r="H97" s="62">
        <v>92000</v>
      </c>
      <c r="I97" s="62">
        <v>91738.4</v>
      </c>
    </row>
    <row r="98" spans="1:9" s="8" customFormat="1" ht="32.25" customHeight="1">
      <c r="A98" s="73" t="s">
        <v>262</v>
      </c>
      <c r="B98" s="2" t="s">
        <v>51</v>
      </c>
      <c r="C98" s="13" t="s">
        <v>35</v>
      </c>
      <c r="D98" s="13" t="s">
        <v>27</v>
      </c>
      <c r="E98" s="102" t="s">
        <v>221</v>
      </c>
      <c r="F98" s="102" t="s">
        <v>223</v>
      </c>
      <c r="G98" s="102" t="s">
        <v>223</v>
      </c>
      <c r="H98" s="62">
        <v>401000</v>
      </c>
      <c r="I98" s="62">
        <v>400010.4</v>
      </c>
    </row>
    <row r="99" spans="1:9" s="8" customFormat="1" ht="15.75">
      <c r="A99" s="87" t="s">
        <v>122</v>
      </c>
      <c r="B99" s="2" t="s">
        <v>51</v>
      </c>
      <c r="C99" s="13" t="s">
        <v>35</v>
      </c>
      <c r="D99" s="13" t="s">
        <v>27</v>
      </c>
      <c r="E99" s="13" t="s">
        <v>117</v>
      </c>
      <c r="F99" s="13" t="s">
        <v>11</v>
      </c>
      <c r="G99" s="13" t="s">
        <v>11</v>
      </c>
      <c r="H99" s="63">
        <f>H100</f>
        <v>375500</v>
      </c>
      <c r="I99" s="63">
        <f>I100</f>
        <v>350846.52999999997</v>
      </c>
    </row>
    <row r="100" spans="1:9" s="8" customFormat="1" ht="18" customHeight="1">
      <c r="A100" s="54" t="s">
        <v>121</v>
      </c>
      <c r="B100" s="2" t="s">
        <v>51</v>
      </c>
      <c r="C100" s="13" t="s">
        <v>35</v>
      </c>
      <c r="D100" s="13" t="s">
        <v>27</v>
      </c>
      <c r="E100" s="13" t="s">
        <v>123</v>
      </c>
      <c r="F100" s="13" t="s">
        <v>11</v>
      </c>
      <c r="G100" s="13" t="s">
        <v>11</v>
      </c>
      <c r="H100" s="63">
        <f>H101+H103+H105</f>
        <v>375500</v>
      </c>
      <c r="I100" s="63">
        <f>I101+I103+I105</f>
        <v>350846.52999999997</v>
      </c>
    </row>
    <row r="101" spans="1:9" s="8" customFormat="1" ht="15.75">
      <c r="A101" s="54" t="s">
        <v>125</v>
      </c>
      <c r="B101" s="2" t="s">
        <v>51</v>
      </c>
      <c r="C101" s="13" t="s">
        <v>35</v>
      </c>
      <c r="D101" s="13" t="s">
        <v>27</v>
      </c>
      <c r="E101" s="13" t="s">
        <v>124</v>
      </c>
      <c r="F101" s="13" t="s">
        <v>11</v>
      </c>
      <c r="G101" s="13" t="s">
        <v>11</v>
      </c>
      <c r="H101" s="63">
        <f>H102</f>
        <v>245000</v>
      </c>
      <c r="I101" s="63">
        <f>I102</f>
        <v>231153.3</v>
      </c>
    </row>
    <row r="102" spans="1:9" s="8" customFormat="1" ht="33.75" customHeight="1">
      <c r="A102" s="73" t="s">
        <v>58</v>
      </c>
      <c r="B102" s="40" t="s">
        <v>51</v>
      </c>
      <c r="C102" s="102" t="s">
        <v>35</v>
      </c>
      <c r="D102" s="102" t="s">
        <v>27</v>
      </c>
      <c r="E102" s="102" t="s">
        <v>124</v>
      </c>
      <c r="F102" s="102" t="s">
        <v>19</v>
      </c>
      <c r="G102" s="102" t="s">
        <v>19</v>
      </c>
      <c r="H102" s="62">
        <v>245000</v>
      </c>
      <c r="I102" s="62">
        <v>231153.3</v>
      </c>
    </row>
    <row r="103" spans="1:9" ht="15.75">
      <c r="A103" s="54" t="s">
        <v>127</v>
      </c>
      <c r="B103" s="40" t="s">
        <v>51</v>
      </c>
      <c r="C103" s="13" t="s">
        <v>35</v>
      </c>
      <c r="D103" s="13" t="s">
        <v>27</v>
      </c>
      <c r="E103" s="13" t="s">
        <v>126</v>
      </c>
      <c r="F103" s="13" t="s">
        <v>11</v>
      </c>
      <c r="G103" s="13" t="s">
        <v>11</v>
      </c>
      <c r="H103" s="63">
        <f>H104</f>
        <v>48500</v>
      </c>
      <c r="I103" s="63">
        <f>I104</f>
        <v>42980.31</v>
      </c>
    </row>
    <row r="104" spans="1:9" s="8" customFormat="1" ht="31.5" customHeight="1">
      <c r="A104" s="73" t="s">
        <v>58</v>
      </c>
      <c r="B104" s="40" t="s">
        <v>51</v>
      </c>
      <c r="C104" s="102" t="s">
        <v>35</v>
      </c>
      <c r="D104" s="102" t="s">
        <v>27</v>
      </c>
      <c r="E104" s="102" t="s">
        <v>126</v>
      </c>
      <c r="F104" s="102" t="s">
        <v>19</v>
      </c>
      <c r="G104" s="102" t="s">
        <v>19</v>
      </c>
      <c r="H104" s="62">
        <v>48500</v>
      </c>
      <c r="I104" s="62">
        <v>42980.31</v>
      </c>
    </row>
    <row r="105" spans="1:9" s="8" customFormat="1" ht="33.75" customHeight="1">
      <c r="A105" s="54" t="s">
        <v>36</v>
      </c>
      <c r="B105" s="40" t="s">
        <v>51</v>
      </c>
      <c r="C105" s="13" t="s">
        <v>35</v>
      </c>
      <c r="D105" s="13" t="s">
        <v>27</v>
      </c>
      <c r="E105" s="13" t="s">
        <v>128</v>
      </c>
      <c r="F105" s="13" t="s">
        <v>11</v>
      </c>
      <c r="G105" s="13" t="s">
        <v>11</v>
      </c>
      <c r="H105" s="63">
        <f>H106</f>
        <v>82000</v>
      </c>
      <c r="I105" s="63">
        <f>I106</f>
        <v>76712.92</v>
      </c>
    </row>
    <row r="106" spans="1:9" s="8" customFormat="1" ht="31.5">
      <c r="A106" s="73" t="s">
        <v>58</v>
      </c>
      <c r="B106" s="2" t="s">
        <v>51</v>
      </c>
      <c r="C106" s="102" t="s">
        <v>35</v>
      </c>
      <c r="D106" s="102" t="s">
        <v>27</v>
      </c>
      <c r="E106" s="102" t="s">
        <v>128</v>
      </c>
      <c r="F106" s="102" t="s">
        <v>19</v>
      </c>
      <c r="G106" s="102" t="s">
        <v>19</v>
      </c>
      <c r="H106" s="62">
        <v>82000</v>
      </c>
      <c r="I106" s="62">
        <v>76712.92</v>
      </c>
    </row>
    <row r="107" spans="1:9" ht="15.75">
      <c r="A107" s="54" t="s">
        <v>225</v>
      </c>
      <c r="B107" s="2" t="s">
        <v>51</v>
      </c>
      <c r="C107" s="13" t="s">
        <v>35</v>
      </c>
      <c r="D107" s="13" t="s">
        <v>35</v>
      </c>
      <c r="E107" s="13"/>
      <c r="F107" s="13"/>
      <c r="G107" s="13"/>
      <c r="H107" s="63">
        <f aca="true" t="shared" si="12" ref="H107:I110">H108</f>
        <v>3000</v>
      </c>
      <c r="I107" s="63">
        <f t="shared" si="12"/>
        <v>3000</v>
      </c>
    </row>
    <row r="108" spans="1:9" ht="47.25" customHeight="1">
      <c r="A108" s="74" t="s">
        <v>263</v>
      </c>
      <c r="B108" s="53" t="s">
        <v>51</v>
      </c>
      <c r="C108" s="13" t="s">
        <v>35</v>
      </c>
      <c r="D108" s="13" t="s">
        <v>35</v>
      </c>
      <c r="E108" s="13" t="s">
        <v>79</v>
      </c>
      <c r="F108" s="13" t="s">
        <v>11</v>
      </c>
      <c r="G108" s="13" t="s">
        <v>11</v>
      </c>
      <c r="H108" s="63">
        <f t="shared" si="12"/>
        <v>3000</v>
      </c>
      <c r="I108" s="63">
        <f t="shared" si="12"/>
        <v>3000</v>
      </c>
    </row>
    <row r="109" spans="1:9" s="8" customFormat="1" ht="34.5" customHeight="1">
      <c r="A109" s="74" t="s">
        <v>80</v>
      </c>
      <c r="B109" s="53" t="s">
        <v>51</v>
      </c>
      <c r="C109" s="13" t="s">
        <v>35</v>
      </c>
      <c r="D109" s="13" t="s">
        <v>35</v>
      </c>
      <c r="E109" s="13" t="s">
        <v>81</v>
      </c>
      <c r="F109" s="13" t="s">
        <v>11</v>
      </c>
      <c r="G109" s="13" t="s">
        <v>11</v>
      </c>
      <c r="H109" s="63">
        <f t="shared" si="12"/>
        <v>3000</v>
      </c>
      <c r="I109" s="63">
        <f t="shared" si="12"/>
        <v>3000</v>
      </c>
    </row>
    <row r="110" spans="1:9" ht="33" customHeight="1">
      <c r="A110" s="54" t="s">
        <v>116</v>
      </c>
      <c r="B110" s="52" t="s">
        <v>51</v>
      </c>
      <c r="C110" s="13" t="s">
        <v>35</v>
      </c>
      <c r="D110" s="13" t="s">
        <v>35</v>
      </c>
      <c r="E110" s="13" t="s">
        <v>82</v>
      </c>
      <c r="F110" s="13" t="s">
        <v>11</v>
      </c>
      <c r="G110" s="13" t="s">
        <v>11</v>
      </c>
      <c r="H110" s="63">
        <f t="shared" si="12"/>
        <v>3000</v>
      </c>
      <c r="I110" s="63">
        <f t="shared" si="12"/>
        <v>3000</v>
      </c>
    </row>
    <row r="111" spans="1:9" s="8" customFormat="1" ht="30.75" customHeight="1">
      <c r="A111" s="73" t="s">
        <v>58</v>
      </c>
      <c r="B111" s="52" t="s">
        <v>51</v>
      </c>
      <c r="C111" s="102" t="s">
        <v>35</v>
      </c>
      <c r="D111" s="102" t="s">
        <v>35</v>
      </c>
      <c r="E111" s="102" t="s">
        <v>82</v>
      </c>
      <c r="F111" s="102" t="s">
        <v>19</v>
      </c>
      <c r="G111" s="102" t="s">
        <v>19</v>
      </c>
      <c r="H111" s="62">
        <v>3000</v>
      </c>
      <c r="I111" s="62">
        <v>3000</v>
      </c>
    </row>
    <row r="112" spans="1:9" ht="15.75" customHeight="1">
      <c r="A112" s="78" t="s">
        <v>264</v>
      </c>
      <c r="B112" s="53" t="s">
        <v>51</v>
      </c>
      <c r="C112" s="13" t="s">
        <v>276</v>
      </c>
      <c r="D112" s="13" t="s">
        <v>384</v>
      </c>
      <c r="E112" s="13"/>
      <c r="F112" s="13"/>
      <c r="G112" s="13"/>
      <c r="H112" s="63">
        <f aca="true" t="shared" si="13" ref="H112:I116">H113</f>
        <v>4396145.2</v>
      </c>
      <c r="I112" s="63">
        <f t="shared" si="13"/>
        <v>4388415.2</v>
      </c>
    </row>
    <row r="113" spans="1:9" s="8" customFormat="1" ht="17.25" customHeight="1">
      <c r="A113" s="54" t="s">
        <v>265</v>
      </c>
      <c r="B113" s="53" t="s">
        <v>51</v>
      </c>
      <c r="C113" s="13" t="s">
        <v>276</v>
      </c>
      <c r="D113" s="13" t="s">
        <v>35</v>
      </c>
      <c r="E113" s="13"/>
      <c r="F113" s="13"/>
      <c r="G113" s="13"/>
      <c r="H113" s="63">
        <f t="shared" si="13"/>
        <v>4396145.2</v>
      </c>
      <c r="I113" s="63">
        <f t="shared" si="13"/>
        <v>4388415.2</v>
      </c>
    </row>
    <row r="114" spans="1:9" s="8" customFormat="1" ht="44.25" customHeight="1">
      <c r="A114" s="74" t="s">
        <v>266</v>
      </c>
      <c r="B114" s="53" t="s">
        <v>51</v>
      </c>
      <c r="C114" s="13" t="s">
        <v>276</v>
      </c>
      <c r="D114" s="13" t="s">
        <v>35</v>
      </c>
      <c r="E114" s="13" t="s">
        <v>277</v>
      </c>
      <c r="F114" s="13" t="s">
        <v>11</v>
      </c>
      <c r="G114" s="13" t="s">
        <v>11</v>
      </c>
      <c r="H114" s="63">
        <f t="shared" si="13"/>
        <v>4396145.2</v>
      </c>
      <c r="I114" s="63">
        <f t="shared" si="13"/>
        <v>4388415.2</v>
      </c>
    </row>
    <row r="115" spans="1:9" s="12" customFormat="1" ht="30">
      <c r="A115" s="74" t="s">
        <v>267</v>
      </c>
      <c r="B115" s="2" t="s">
        <v>51</v>
      </c>
      <c r="C115" s="13" t="s">
        <v>276</v>
      </c>
      <c r="D115" s="13" t="s">
        <v>35</v>
      </c>
      <c r="E115" s="13" t="s">
        <v>278</v>
      </c>
      <c r="F115" s="13" t="s">
        <v>11</v>
      </c>
      <c r="G115" s="13" t="s">
        <v>11</v>
      </c>
      <c r="H115" s="63">
        <f t="shared" si="13"/>
        <v>4396145.2</v>
      </c>
      <c r="I115" s="63">
        <f t="shared" si="13"/>
        <v>4388415.2</v>
      </c>
    </row>
    <row r="116" spans="1:9" ht="30" customHeight="1">
      <c r="A116" s="74" t="s">
        <v>268</v>
      </c>
      <c r="B116" s="2" t="s">
        <v>51</v>
      </c>
      <c r="C116" s="13" t="s">
        <v>276</v>
      </c>
      <c r="D116" s="13" t="s">
        <v>35</v>
      </c>
      <c r="E116" s="13" t="s">
        <v>279</v>
      </c>
      <c r="F116" s="13" t="s">
        <v>11</v>
      </c>
      <c r="G116" s="13" t="s">
        <v>11</v>
      </c>
      <c r="H116" s="63">
        <f t="shared" si="13"/>
        <v>4396145.2</v>
      </c>
      <c r="I116" s="63">
        <f t="shared" si="13"/>
        <v>4388415.2</v>
      </c>
    </row>
    <row r="117" spans="1:9" ht="31.5">
      <c r="A117" s="73" t="s">
        <v>58</v>
      </c>
      <c r="B117" s="2" t="s">
        <v>51</v>
      </c>
      <c r="C117" s="102" t="s">
        <v>276</v>
      </c>
      <c r="D117" s="102" t="s">
        <v>35</v>
      </c>
      <c r="E117" s="102" t="s">
        <v>279</v>
      </c>
      <c r="F117" s="102" t="s">
        <v>19</v>
      </c>
      <c r="G117" s="102" t="s">
        <v>19</v>
      </c>
      <c r="H117" s="62">
        <v>4396145.2</v>
      </c>
      <c r="I117" s="62">
        <v>4388415.2</v>
      </c>
    </row>
    <row r="118" spans="1:9" ht="18.75">
      <c r="A118" s="78" t="s">
        <v>129</v>
      </c>
      <c r="B118" s="40" t="s">
        <v>51</v>
      </c>
      <c r="C118" s="13" t="s">
        <v>37</v>
      </c>
      <c r="D118" s="13"/>
      <c r="E118" s="13"/>
      <c r="F118" s="13"/>
      <c r="G118" s="13"/>
      <c r="H118" s="63">
        <f>H119+H129</f>
        <v>4277889.38</v>
      </c>
      <c r="I118" s="63">
        <f>I119+I129</f>
        <v>4100489.6000000006</v>
      </c>
    </row>
    <row r="119" spans="1:9" ht="21.75" customHeight="1">
      <c r="A119" s="55" t="s">
        <v>38</v>
      </c>
      <c r="B119" s="2" t="s">
        <v>51</v>
      </c>
      <c r="C119" s="13" t="s">
        <v>37</v>
      </c>
      <c r="D119" s="13" t="s">
        <v>10</v>
      </c>
      <c r="E119" s="13"/>
      <c r="F119" s="13"/>
      <c r="G119" s="13"/>
      <c r="H119" s="63">
        <f>H120</f>
        <v>2736812.12</v>
      </c>
      <c r="I119" s="63">
        <f>I120</f>
        <v>2596814.7000000007</v>
      </c>
    </row>
    <row r="120" spans="1:9" ht="42.75">
      <c r="A120" s="55" t="s">
        <v>56</v>
      </c>
      <c r="B120" s="2" t="s">
        <v>51</v>
      </c>
      <c r="C120" s="13" t="s">
        <v>37</v>
      </c>
      <c r="D120" s="13" t="s">
        <v>10</v>
      </c>
      <c r="E120" s="13" t="s">
        <v>59</v>
      </c>
      <c r="F120" s="13" t="s">
        <v>11</v>
      </c>
      <c r="G120" s="13" t="s">
        <v>11</v>
      </c>
      <c r="H120" s="63">
        <f>H121</f>
        <v>2736812.12</v>
      </c>
      <c r="I120" s="63">
        <f>I121</f>
        <v>2596814.7000000007</v>
      </c>
    </row>
    <row r="121" spans="1:9" ht="42.75">
      <c r="A121" s="55" t="s">
        <v>107</v>
      </c>
      <c r="B121" s="2" t="s">
        <v>51</v>
      </c>
      <c r="C121" s="13" t="s">
        <v>37</v>
      </c>
      <c r="D121" s="13" t="s">
        <v>10</v>
      </c>
      <c r="E121" s="13" t="s">
        <v>39</v>
      </c>
      <c r="F121" s="13" t="s">
        <v>11</v>
      </c>
      <c r="G121" s="13" t="s">
        <v>11</v>
      </c>
      <c r="H121" s="63">
        <f>H124+H122</f>
        <v>2736812.12</v>
      </c>
      <c r="I121" s="63">
        <f>I124+I122</f>
        <v>2596814.7000000007</v>
      </c>
    </row>
    <row r="122" spans="1:9" ht="15.75" customHeight="1">
      <c r="A122" s="55" t="s">
        <v>269</v>
      </c>
      <c r="B122" s="2" t="s">
        <v>51</v>
      </c>
      <c r="C122" s="13" t="s">
        <v>37</v>
      </c>
      <c r="D122" s="13" t="s">
        <v>10</v>
      </c>
      <c r="E122" s="13" t="s">
        <v>272</v>
      </c>
      <c r="F122" s="13" t="s">
        <v>11</v>
      </c>
      <c r="G122" s="13" t="s">
        <v>11</v>
      </c>
      <c r="H122" s="63">
        <f>H123</f>
        <v>17112.12</v>
      </c>
      <c r="I122" s="63">
        <f>I123</f>
        <v>17112.12</v>
      </c>
    </row>
    <row r="123" spans="1:9" ht="31.5">
      <c r="A123" s="73" t="s">
        <v>58</v>
      </c>
      <c r="B123" s="2" t="s">
        <v>51</v>
      </c>
      <c r="C123" s="102" t="s">
        <v>37</v>
      </c>
      <c r="D123" s="102" t="s">
        <v>10</v>
      </c>
      <c r="E123" s="102" t="s">
        <v>272</v>
      </c>
      <c r="F123" s="102" t="s">
        <v>19</v>
      </c>
      <c r="G123" s="102" t="s">
        <v>19</v>
      </c>
      <c r="H123" s="62">
        <v>17112.12</v>
      </c>
      <c r="I123" s="62">
        <v>17112.12</v>
      </c>
    </row>
    <row r="124" spans="1:9" ht="31.5">
      <c r="A124" s="54" t="s">
        <v>131</v>
      </c>
      <c r="B124" s="40" t="s">
        <v>51</v>
      </c>
      <c r="C124" s="13" t="s">
        <v>37</v>
      </c>
      <c r="D124" s="13" t="s">
        <v>10</v>
      </c>
      <c r="E124" s="13" t="s">
        <v>130</v>
      </c>
      <c r="F124" s="13" t="s">
        <v>11</v>
      </c>
      <c r="G124" s="13" t="s">
        <v>11</v>
      </c>
      <c r="H124" s="63">
        <f>H125+H126+H127+H128</f>
        <v>2719700</v>
      </c>
      <c r="I124" s="63">
        <f>I125+I126+I127+I128</f>
        <v>2579702.5800000005</v>
      </c>
    </row>
    <row r="125" spans="1:9" ht="24" customHeight="1">
      <c r="A125" s="73" t="s">
        <v>132</v>
      </c>
      <c r="B125" s="2" t="s">
        <v>51</v>
      </c>
      <c r="C125" s="102" t="s">
        <v>37</v>
      </c>
      <c r="D125" s="102" t="s">
        <v>10</v>
      </c>
      <c r="E125" s="102" t="s">
        <v>130</v>
      </c>
      <c r="F125" s="102" t="s">
        <v>53</v>
      </c>
      <c r="G125" s="102" t="s">
        <v>53</v>
      </c>
      <c r="H125" s="62">
        <v>1017400</v>
      </c>
      <c r="I125" s="62">
        <v>996721.74</v>
      </c>
    </row>
    <row r="126" spans="1:9" ht="30.75" customHeight="1">
      <c r="A126" s="73" t="s">
        <v>58</v>
      </c>
      <c r="B126" s="2" t="s">
        <v>51</v>
      </c>
      <c r="C126" s="102" t="s">
        <v>37</v>
      </c>
      <c r="D126" s="102" t="s">
        <v>10</v>
      </c>
      <c r="E126" s="102" t="s">
        <v>130</v>
      </c>
      <c r="F126" s="102" t="s">
        <v>19</v>
      </c>
      <c r="G126" s="102" t="s">
        <v>19</v>
      </c>
      <c r="H126" s="62">
        <v>1595500</v>
      </c>
      <c r="I126" s="62">
        <v>1482197.6600000001</v>
      </c>
    </row>
    <row r="127" spans="1:9" ht="15.75">
      <c r="A127" s="73" t="s">
        <v>21</v>
      </c>
      <c r="B127" s="2" t="s">
        <v>51</v>
      </c>
      <c r="C127" s="102" t="s">
        <v>37</v>
      </c>
      <c r="D127" s="102" t="s">
        <v>10</v>
      </c>
      <c r="E127" s="102" t="s">
        <v>130</v>
      </c>
      <c r="F127" s="102" t="s">
        <v>20</v>
      </c>
      <c r="G127" s="102" t="s">
        <v>20</v>
      </c>
      <c r="H127" s="62">
        <v>2000</v>
      </c>
      <c r="I127" s="62">
        <v>0</v>
      </c>
    </row>
    <row r="128" spans="1:9" ht="15.75">
      <c r="A128" s="73" t="s">
        <v>23</v>
      </c>
      <c r="B128" s="40" t="s">
        <v>51</v>
      </c>
      <c r="C128" s="102" t="s">
        <v>37</v>
      </c>
      <c r="D128" s="102" t="s">
        <v>10</v>
      </c>
      <c r="E128" s="102" t="s">
        <v>130</v>
      </c>
      <c r="F128" s="102" t="s">
        <v>22</v>
      </c>
      <c r="G128" s="102" t="s">
        <v>22</v>
      </c>
      <c r="H128" s="62">
        <v>104800</v>
      </c>
      <c r="I128" s="62">
        <v>100783.18</v>
      </c>
    </row>
    <row r="129" spans="1:9" ht="15.75">
      <c r="A129" s="54" t="s">
        <v>133</v>
      </c>
      <c r="B129" s="2" t="s">
        <v>51</v>
      </c>
      <c r="C129" s="13" t="s">
        <v>37</v>
      </c>
      <c r="D129" s="13" t="s">
        <v>16</v>
      </c>
      <c r="E129" s="13"/>
      <c r="F129" s="13"/>
      <c r="G129" s="13"/>
      <c r="H129" s="63">
        <f aca="true" t="shared" si="14" ref="H129:I131">H130</f>
        <v>1541077.26</v>
      </c>
      <c r="I129" s="63">
        <f t="shared" si="14"/>
        <v>1503674.9</v>
      </c>
    </row>
    <row r="130" spans="1:9" ht="45">
      <c r="A130" s="82" t="s">
        <v>134</v>
      </c>
      <c r="B130" s="2" t="s">
        <v>51</v>
      </c>
      <c r="C130" s="13" t="s">
        <v>37</v>
      </c>
      <c r="D130" s="13" t="s">
        <v>16</v>
      </c>
      <c r="E130" s="13" t="s">
        <v>59</v>
      </c>
      <c r="F130" s="13" t="s">
        <v>11</v>
      </c>
      <c r="G130" s="13" t="s">
        <v>11</v>
      </c>
      <c r="H130" s="63">
        <f t="shared" si="14"/>
        <v>1541077.26</v>
      </c>
      <c r="I130" s="63">
        <f t="shared" si="14"/>
        <v>1503674.9</v>
      </c>
    </row>
    <row r="131" spans="1:9" ht="30.75" customHeight="1">
      <c r="A131" s="82" t="s">
        <v>135</v>
      </c>
      <c r="B131" s="2" t="s">
        <v>51</v>
      </c>
      <c r="C131" s="13" t="s">
        <v>37</v>
      </c>
      <c r="D131" s="13" t="s">
        <v>16</v>
      </c>
      <c r="E131" s="13" t="s">
        <v>39</v>
      </c>
      <c r="F131" s="13" t="s">
        <v>11</v>
      </c>
      <c r="G131" s="13" t="s">
        <v>11</v>
      </c>
      <c r="H131" s="63">
        <f t="shared" si="14"/>
        <v>1541077.26</v>
      </c>
      <c r="I131" s="63">
        <f t="shared" si="14"/>
        <v>1503674.9</v>
      </c>
    </row>
    <row r="132" spans="1:9" ht="60">
      <c r="A132" s="82" t="s">
        <v>136</v>
      </c>
      <c r="B132" s="2" t="s">
        <v>51</v>
      </c>
      <c r="C132" s="13" t="s">
        <v>37</v>
      </c>
      <c r="D132" s="13" t="s">
        <v>16</v>
      </c>
      <c r="E132" s="13" t="s">
        <v>40</v>
      </c>
      <c r="F132" s="13" t="s">
        <v>11</v>
      </c>
      <c r="G132" s="13" t="s">
        <v>11</v>
      </c>
      <c r="H132" s="63">
        <f>H133+H134</f>
        <v>1541077.26</v>
      </c>
      <c r="I132" s="63">
        <f>I133+I134</f>
        <v>1503674.9</v>
      </c>
    </row>
    <row r="133" spans="1:9" ht="15.75">
      <c r="A133" s="71" t="s">
        <v>110</v>
      </c>
      <c r="B133" s="2" t="s">
        <v>51</v>
      </c>
      <c r="C133" s="102" t="s">
        <v>37</v>
      </c>
      <c r="D133" s="102" t="s">
        <v>16</v>
      </c>
      <c r="E133" s="102" t="s">
        <v>40</v>
      </c>
      <c r="F133" s="102" t="s">
        <v>15</v>
      </c>
      <c r="G133" s="102" t="s">
        <v>15</v>
      </c>
      <c r="H133" s="62">
        <v>1396077.26</v>
      </c>
      <c r="I133" s="62">
        <v>1359561.15</v>
      </c>
    </row>
    <row r="134" spans="1:9" ht="31.5">
      <c r="A134" s="73" t="s">
        <v>58</v>
      </c>
      <c r="B134" s="40" t="s">
        <v>51</v>
      </c>
      <c r="C134" s="102" t="s">
        <v>37</v>
      </c>
      <c r="D134" s="102" t="s">
        <v>16</v>
      </c>
      <c r="E134" s="102" t="s">
        <v>40</v>
      </c>
      <c r="F134" s="102" t="s">
        <v>19</v>
      </c>
      <c r="G134" s="102" t="s">
        <v>19</v>
      </c>
      <c r="H134" s="62">
        <v>145000</v>
      </c>
      <c r="I134" s="62">
        <v>144113.75</v>
      </c>
    </row>
    <row r="135" spans="1:9" ht="18" customHeight="1">
      <c r="A135" s="54" t="s">
        <v>137</v>
      </c>
      <c r="B135" s="2" t="s">
        <v>51</v>
      </c>
      <c r="C135" s="13">
        <v>10</v>
      </c>
      <c r="D135" s="13"/>
      <c r="E135" s="13"/>
      <c r="F135" s="13"/>
      <c r="G135" s="13"/>
      <c r="H135" s="63">
        <f>H136+H142</f>
        <v>315900</v>
      </c>
      <c r="I135" s="63">
        <f>I136+I142</f>
        <v>259296.06999999998</v>
      </c>
    </row>
    <row r="136" spans="1:12" ht="15.75">
      <c r="A136" s="54" t="s">
        <v>42</v>
      </c>
      <c r="B136" s="2" t="s">
        <v>51</v>
      </c>
      <c r="C136" s="13">
        <v>10</v>
      </c>
      <c r="D136" s="13" t="s">
        <v>10</v>
      </c>
      <c r="E136" s="13"/>
      <c r="F136" s="13"/>
      <c r="G136" s="13"/>
      <c r="H136" s="63">
        <f aca="true" t="shared" si="15" ref="H136:I140">H137</f>
        <v>245900</v>
      </c>
      <c r="I136" s="63">
        <f t="shared" si="15"/>
        <v>245802.24</v>
      </c>
      <c r="K136" s="18"/>
      <c r="L136" s="18"/>
    </row>
    <row r="137" spans="1:9" ht="30">
      <c r="A137" s="74" t="s">
        <v>241</v>
      </c>
      <c r="B137" s="2" t="s">
        <v>51</v>
      </c>
      <c r="C137" s="13">
        <v>10</v>
      </c>
      <c r="D137" s="13" t="s">
        <v>10</v>
      </c>
      <c r="E137" s="13" t="s">
        <v>87</v>
      </c>
      <c r="F137" s="13" t="s">
        <v>11</v>
      </c>
      <c r="G137" s="13" t="s">
        <v>11</v>
      </c>
      <c r="H137" s="63">
        <f t="shared" si="15"/>
        <v>245900</v>
      </c>
      <c r="I137" s="63">
        <f t="shared" si="15"/>
        <v>245802.24</v>
      </c>
    </row>
    <row r="138" spans="1:9" ht="30">
      <c r="A138" s="74" t="s">
        <v>88</v>
      </c>
      <c r="B138" s="40" t="s">
        <v>51</v>
      </c>
      <c r="C138" s="13" t="s">
        <v>52</v>
      </c>
      <c r="D138" s="13" t="s">
        <v>10</v>
      </c>
      <c r="E138" s="13" t="s">
        <v>138</v>
      </c>
      <c r="F138" s="13" t="s">
        <v>11</v>
      </c>
      <c r="G138" s="13" t="s">
        <v>11</v>
      </c>
      <c r="H138" s="63">
        <f t="shared" si="15"/>
        <v>245900</v>
      </c>
      <c r="I138" s="63">
        <f t="shared" si="15"/>
        <v>245802.24</v>
      </c>
    </row>
    <row r="139" spans="1:9" ht="18.75" customHeight="1">
      <c r="A139" s="54" t="s">
        <v>44</v>
      </c>
      <c r="B139" s="2" t="s">
        <v>51</v>
      </c>
      <c r="C139" s="13" t="s">
        <v>52</v>
      </c>
      <c r="D139" s="13" t="s">
        <v>10</v>
      </c>
      <c r="E139" s="13" t="s">
        <v>43</v>
      </c>
      <c r="F139" s="13" t="s">
        <v>11</v>
      </c>
      <c r="G139" s="13" t="s">
        <v>11</v>
      </c>
      <c r="H139" s="63">
        <f t="shared" si="15"/>
        <v>245900</v>
      </c>
      <c r="I139" s="63">
        <f t="shared" si="15"/>
        <v>245802.24</v>
      </c>
    </row>
    <row r="140" spans="1:9" ht="31.5">
      <c r="A140" s="54" t="s">
        <v>90</v>
      </c>
      <c r="B140" s="2" t="s">
        <v>51</v>
      </c>
      <c r="C140" s="13">
        <v>10</v>
      </c>
      <c r="D140" s="13" t="s">
        <v>10</v>
      </c>
      <c r="E140" s="13" t="s">
        <v>89</v>
      </c>
      <c r="F140" s="13" t="s">
        <v>11</v>
      </c>
      <c r="G140" s="13" t="s">
        <v>11</v>
      </c>
      <c r="H140" s="63">
        <f t="shared" si="15"/>
        <v>245900</v>
      </c>
      <c r="I140" s="63">
        <f t="shared" si="15"/>
        <v>245802.24</v>
      </c>
    </row>
    <row r="141" spans="1:9" ht="15.75">
      <c r="A141" s="88" t="s">
        <v>45</v>
      </c>
      <c r="B141" s="40" t="s">
        <v>51</v>
      </c>
      <c r="C141" s="102">
        <v>10</v>
      </c>
      <c r="D141" s="102" t="s">
        <v>10</v>
      </c>
      <c r="E141" s="102" t="s">
        <v>89</v>
      </c>
      <c r="F141" s="102" t="s">
        <v>54</v>
      </c>
      <c r="G141" s="102" t="s">
        <v>54</v>
      </c>
      <c r="H141" s="62">
        <v>245900</v>
      </c>
      <c r="I141" s="62">
        <v>245802.24</v>
      </c>
    </row>
    <row r="142" spans="1:9" ht="15.75">
      <c r="A142" s="54" t="s">
        <v>91</v>
      </c>
      <c r="B142" s="2" t="s">
        <v>51</v>
      </c>
      <c r="C142" s="13">
        <v>10</v>
      </c>
      <c r="D142" s="13" t="s">
        <v>27</v>
      </c>
      <c r="E142" s="13"/>
      <c r="F142" s="13"/>
      <c r="G142" s="13"/>
      <c r="H142" s="63">
        <f>H143+H148</f>
        <v>70000</v>
      </c>
      <c r="I142" s="63">
        <f>I143+I148</f>
        <v>13493.83</v>
      </c>
    </row>
    <row r="143" spans="1:9" ht="30">
      <c r="A143" s="74" t="s">
        <v>241</v>
      </c>
      <c r="B143" s="2" t="s">
        <v>51</v>
      </c>
      <c r="C143" s="13">
        <v>10</v>
      </c>
      <c r="D143" s="13" t="s">
        <v>27</v>
      </c>
      <c r="E143" s="13" t="s">
        <v>87</v>
      </c>
      <c r="F143" s="13" t="s">
        <v>11</v>
      </c>
      <c r="G143" s="13" t="s">
        <v>11</v>
      </c>
      <c r="H143" s="63">
        <f aca="true" t="shared" si="16" ref="H143:I146">H144</f>
        <v>50000</v>
      </c>
      <c r="I143" s="63">
        <f t="shared" si="16"/>
        <v>1000</v>
      </c>
    </row>
    <row r="144" spans="1:9" ht="30">
      <c r="A144" s="74" t="s">
        <v>88</v>
      </c>
      <c r="B144" s="2" t="s">
        <v>51</v>
      </c>
      <c r="C144" s="13" t="s">
        <v>52</v>
      </c>
      <c r="D144" s="13" t="s">
        <v>27</v>
      </c>
      <c r="E144" s="13" t="s">
        <v>92</v>
      </c>
      <c r="F144" s="13" t="s">
        <v>11</v>
      </c>
      <c r="G144" s="13" t="s">
        <v>11</v>
      </c>
      <c r="H144" s="63">
        <f t="shared" si="16"/>
        <v>50000</v>
      </c>
      <c r="I144" s="63">
        <f t="shared" si="16"/>
        <v>1000</v>
      </c>
    </row>
    <row r="145" spans="1:9" ht="31.5">
      <c r="A145" s="54" t="s">
        <v>44</v>
      </c>
      <c r="B145" s="2" t="s">
        <v>51</v>
      </c>
      <c r="C145" s="13" t="s">
        <v>52</v>
      </c>
      <c r="D145" s="13" t="s">
        <v>27</v>
      </c>
      <c r="E145" s="13" t="s">
        <v>93</v>
      </c>
      <c r="F145" s="13" t="s">
        <v>11</v>
      </c>
      <c r="G145" s="13" t="s">
        <v>11</v>
      </c>
      <c r="H145" s="63">
        <f t="shared" si="16"/>
        <v>50000</v>
      </c>
      <c r="I145" s="63">
        <f t="shared" si="16"/>
        <v>1000</v>
      </c>
    </row>
    <row r="146" spans="1:9" ht="31.5">
      <c r="A146" s="54" t="s">
        <v>94</v>
      </c>
      <c r="B146" s="2" t="s">
        <v>51</v>
      </c>
      <c r="C146" s="13">
        <v>10</v>
      </c>
      <c r="D146" s="13" t="s">
        <v>27</v>
      </c>
      <c r="E146" s="13" t="s">
        <v>95</v>
      </c>
      <c r="F146" s="13" t="s">
        <v>11</v>
      </c>
      <c r="G146" s="13" t="s">
        <v>11</v>
      </c>
      <c r="H146" s="63">
        <f t="shared" si="16"/>
        <v>50000</v>
      </c>
      <c r="I146" s="63">
        <f t="shared" si="16"/>
        <v>1000</v>
      </c>
    </row>
    <row r="147" spans="1:9" ht="15.75">
      <c r="A147" s="88" t="s">
        <v>45</v>
      </c>
      <c r="B147" s="40" t="s">
        <v>51</v>
      </c>
      <c r="C147" s="102" t="s">
        <v>52</v>
      </c>
      <c r="D147" s="102" t="s">
        <v>27</v>
      </c>
      <c r="E147" s="102" t="s">
        <v>95</v>
      </c>
      <c r="F147" s="102" t="s">
        <v>54</v>
      </c>
      <c r="G147" s="102" t="s">
        <v>54</v>
      </c>
      <c r="H147" s="62">
        <v>50000</v>
      </c>
      <c r="I147" s="62">
        <v>1000</v>
      </c>
    </row>
    <row r="148" spans="1:9" ht="42.75">
      <c r="A148" s="55" t="s">
        <v>56</v>
      </c>
      <c r="B148" s="2" t="s">
        <v>51</v>
      </c>
      <c r="C148" s="13">
        <v>10</v>
      </c>
      <c r="D148" s="13" t="s">
        <v>27</v>
      </c>
      <c r="E148" s="13" t="s">
        <v>59</v>
      </c>
      <c r="F148" s="13" t="s">
        <v>11</v>
      </c>
      <c r="G148" s="13" t="s">
        <v>11</v>
      </c>
      <c r="H148" s="62">
        <f aca="true" t="shared" si="17" ref="H148:I150">H149</f>
        <v>20000</v>
      </c>
      <c r="I148" s="62">
        <f t="shared" si="17"/>
        <v>12493.83</v>
      </c>
    </row>
    <row r="149" spans="1:9" ht="42.75">
      <c r="A149" s="55" t="s">
        <v>32</v>
      </c>
      <c r="B149" s="2" t="s">
        <v>51</v>
      </c>
      <c r="C149" s="13">
        <v>10</v>
      </c>
      <c r="D149" s="13" t="s">
        <v>27</v>
      </c>
      <c r="E149" s="13" t="s">
        <v>39</v>
      </c>
      <c r="F149" s="13" t="s">
        <v>11</v>
      </c>
      <c r="G149" s="13" t="s">
        <v>11</v>
      </c>
      <c r="H149" s="62">
        <f t="shared" si="17"/>
        <v>20000</v>
      </c>
      <c r="I149" s="62">
        <f t="shared" si="17"/>
        <v>12493.83</v>
      </c>
    </row>
    <row r="150" spans="1:9" ht="57">
      <c r="A150" s="83" t="s">
        <v>270</v>
      </c>
      <c r="B150" s="2" t="s">
        <v>51</v>
      </c>
      <c r="C150" s="13">
        <v>10</v>
      </c>
      <c r="D150" s="13" t="s">
        <v>27</v>
      </c>
      <c r="E150" s="13" t="s">
        <v>139</v>
      </c>
      <c r="F150" s="13" t="s">
        <v>11</v>
      </c>
      <c r="G150" s="13" t="s">
        <v>11</v>
      </c>
      <c r="H150" s="62">
        <f t="shared" si="17"/>
        <v>20000</v>
      </c>
      <c r="I150" s="62">
        <f t="shared" si="17"/>
        <v>12493.83</v>
      </c>
    </row>
    <row r="151" spans="1:9" ht="31.5">
      <c r="A151" s="88" t="s">
        <v>227</v>
      </c>
      <c r="B151" s="40" t="s">
        <v>51</v>
      </c>
      <c r="C151" s="102">
        <v>10</v>
      </c>
      <c r="D151" s="102" t="s">
        <v>27</v>
      </c>
      <c r="E151" s="102" t="s">
        <v>139</v>
      </c>
      <c r="F151" s="102" t="s">
        <v>226</v>
      </c>
      <c r="G151" s="102" t="s">
        <v>226</v>
      </c>
      <c r="H151" s="62">
        <v>20000</v>
      </c>
      <c r="I151" s="62">
        <v>12493.83</v>
      </c>
    </row>
    <row r="152" spans="1:9" ht="15.75">
      <c r="A152" s="54" t="s">
        <v>46</v>
      </c>
      <c r="B152" s="2" t="s">
        <v>51</v>
      </c>
      <c r="C152" s="13">
        <v>11</v>
      </c>
      <c r="D152" s="13"/>
      <c r="E152" s="13"/>
      <c r="F152" s="13"/>
      <c r="G152" s="13"/>
      <c r="H152" s="63">
        <f aca="true" t="shared" si="18" ref="H152:I156">H153</f>
        <v>1000</v>
      </c>
      <c r="I152" s="63">
        <f t="shared" si="18"/>
        <v>0</v>
      </c>
    </row>
    <row r="153" spans="1:9" ht="15.75">
      <c r="A153" s="217" t="s">
        <v>387</v>
      </c>
      <c r="B153" s="2" t="s">
        <v>51</v>
      </c>
      <c r="C153" s="13">
        <v>11</v>
      </c>
      <c r="D153" s="13" t="s">
        <v>10</v>
      </c>
      <c r="E153" s="13"/>
      <c r="F153" s="13"/>
      <c r="G153" s="13"/>
      <c r="H153" s="63">
        <f t="shared" si="18"/>
        <v>1000</v>
      </c>
      <c r="I153" s="63">
        <f t="shared" si="18"/>
        <v>0</v>
      </c>
    </row>
    <row r="154" spans="1:9" ht="30">
      <c r="A154" s="82" t="s">
        <v>242</v>
      </c>
      <c r="B154" s="2" t="s">
        <v>51</v>
      </c>
      <c r="C154" s="13">
        <v>11</v>
      </c>
      <c r="D154" s="13" t="s">
        <v>10</v>
      </c>
      <c r="E154" s="13" t="s">
        <v>195</v>
      </c>
      <c r="F154" s="13" t="s">
        <v>11</v>
      </c>
      <c r="G154" s="13" t="s">
        <v>11</v>
      </c>
      <c r="H154" s="63">
        <f t="shared" si="18"/>
        <v>1000</v>
      </c>
      <c r="I154" s="63">
        <f t="shared" si="18"/>
        <v>0</v>
      </c>
    </row>
    <row r="155" spans="1:9" ht="30">
      <c r="A155" s="82" t="s">
        <v>85</v>
      </c>
      <c r="B155" s="2" t="s">
        <v>51</v>
      </c>
      <c r="C155" s="13">
        <v>11</v>
      </c>
      <c r="D155" s="13" t="s">
        <v>10</v>
      </c>
      <c r="E155" s="13" t="s">
        <v>196</v>
      </c>
      <c r="F155" s="13" t="s">
        <v>11</v>
      </c>
      <c r="G155" s="13" t="s">
        <v>11</v>
      </c>
      <c r="H155" s="63">
        <f t="shared" si="18"/>
        <v>1000</v>
      </c>
      <c r="I155" s="63">
        <f t="shared" si="18"/>
        <v>0</v>
      </c>
    </row>
    <row r="156" spans="1:9" ht="15.75">
      <c r="A156" s="82" t="s">
        <v>86</v>
      </c>
      <c r="B156" s="2" t="s">
        <v>51</v>
      </c>
      <c r="C156" s="13">
        <v>11</v>
      </c>
      <c r="D156" s="13" t="s">
        <v>10</v>
      </c>
      <c r="E156" s="13" t="s">
        <v>208</v>
      </c>
      <c r="F156" s="13" t="s">
        <v>11</v>
      </c>
      <c r="G156" s="13" t="s">
        <v>11</v>
      </c>
      <c r="H156" s="63">
        <f t="shared" si="18"/>
        <v>1000</v>
      </c>
      <c r="I156" s="63">
        <f t="shared" si="18"/>
        <v>0</v>
      </c>
    </row>
    <row r="157" spans="1:9" ht="31.5">
      <c r="A157" s="73" t="s">
        <v>58</v>
      </c>
      <c r="B157" s="40" t="s">
        <v>51</v>
      </c>
      <c r="C157" s="102">
        <v>11</v>
      </c>
      <c r="D157" s="102" t="s">
        <v>10</v>
      </c>
      <c r="E157" s="102" t="s">
        <v>208</v>
      </c>
      <c r="F157" s="102" t="s">
        <v>19</v>
      </c>
      <c r="G157" s="102" t="s">
        <v>19</v>
      </c>
      <c r="H157" s="62">
        <v>1000</v>
      </c>
      <c r="I157" s="62">
        <v>0</v>
      </c>
    </row>
    <row r="158" spans="1:9" ht="15.75">
      <c r="A158" s="54" t="s">
        <v>140</v>
      </c>
      <c r="B158" s="121"/>
      <c r="C158" s="105"/>
      <c r="D158" s="105"/>
      <c r="E158" s="105"/>
      <c r="F158" s="105"/>
      <c r="G158" s="105"/>
      <c r="H158" s="63">
        <f>H9+H33+H40+H69+H77+H118+H135+H152+H112</f>
        <v>17263719</v>
      </c>
      <c r="I158" s="63">
        <f>I9+I33+I40+I69+I77+I118+I135+I152+I112</f>
        <v>16145273.36</v>
      </c>
    </row>
    <row r="161" spans="1:6" ht="15">
      <c r="A161" s="120" t="s">
        <v>206</v>
      </c>
      <c r="F161" s="43" t="s">
        <v>55</v>
      </c>
    </row>
  </sheetData>
  <sheetProtection/>
  <mergeCells count="3">
    <mergeCell ref="A3:I3"/>
    <mergeCell ref="B2:I2"/>
    <mergeCell ref="B1:I1"/>
  </mergeCells>
  <printOptions/>
  <pageMargins left="0.7" right="0.7" top="0.75" bottom="0.75" header="0.3" footer="0.3"/>
  <pageSetup fitToHeight="0" fitToWidth="1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zoomScalePageLayoutView="0" workbookViewId="0" topLeftCell="A1">
      <selection activeCell="B2" sqref="B2:G2"/>
    </sheetView>
  </sheetViews>
  <sheetFormatPr defaultColWidth="9.140625" defaultRowHeight="15"/>
  <cols>
    <col min="1" max="1" width="64.00390625" style="56" customWidth="1"/>
    <col min="2" max="2" width="15.00390625" style="57" customWidth="1"/>
    <col min="3" max="3" width="7.00390625" style="58" customWidth="1"/>
    <col min="4" max="4" width="6.140625" style="58" customWidth="1"/>
    <col min="5" max="5" width="7.28125" style="58" customWidth="1"/>
    <col min="6" max="6" width="5.57421875" style="58" customWidth="1"/>
    <col min="7" max="7" width="16.421875" style="61" customWidth="1"/>
    <col min="8" max="8" width="16.57421875" style="218" customWidth="1"/>
  </cols>
  <sheetData>
    <row r="1" spans="1:8" ht="15">
      <c r="A1" s="19"/>
      <c r="B1" s="265" t="s">
        <v>99</v>
      </c>
      <c r="C1" s="265"/>
      <c r="D1" s="265"/>
      <c r="E1" s="265"/>
      <c r="F1" s="265"/>
      <c r="G1" s="265"/>
      <c r="H1" s="46"/>
    </row>
    <row r="2" spans="1:8" ht="32.25" customHeight="1">
      <c r="A2" s="19"/>
      <c r="B2" s="242" t="s">
        <v>394</v>
      </c>
      <c r="C2" s="242"/>
      <c r="D2" s="242"/>
      <c r="E2" s="242"/>
      <c r="F2" s="242"/>
      <c r="G2" s="242"/>
      <c r="H2" s="46"/>
    </row>
    <row r="3" spans="1:10" ht="32.25" customHeight="1">
      <c r="A3" s="246" t="s">
        <v>281</v>
      </c>
      <c r="B3" s="247"/>
      <c r="C3" s="247"/>
      <c r="D3" s="247"/>
      <c r="E3" s="247"/>
      <c r="F3" s="247"/>
      <c r="G3" s="247"/>
      <c r="J3" s="5"/>
    </row>
    <row r="4" ht="16.5" thickBot="1">
      <c r="G4" s="57" t="s">
        <v>62</v>
      </c>
    </row>
    <row r="5" spans="1:8" ht="15.75" customHeight="1">
      <c r="A5" s="248" t="s">
        <v>63</v>
      </c>
      <c r="B5" s="250" t="s">
        <v>50</v>
      </c>
      <c r="C5" s="244" t="s">
        <v>64</v>
      </c>
      <c r="D5" s="244" t="s">
        <v>49</v>
      </c>
      <c r="E5" s="244" t="s">
        <v>7</v>
      </c>
      <c r="F5" s="244" t="s">
        <v>65</v>
      </c>
      <c r="G5" s="64" t="s">
        <v>3</v>
      </c>
      <c r="H5" s="79" t="s">
        <v>3</v>
      </c>
    </row>
    <row r="6" spans="1:8" ht="49.5" customHeight="1" thickBot="1">
      <c r="A6" s="249"/>
      <c r="B6" s="251"/>
      <c r="C6" s="245"/>
      <c r="D6" s="245"/>
      <c r="E6" s="245"/>
      <c r="F6" s="245"/>
      <c r="G6" s="115" t="s">
        <v>282</v>
      </c>
      <c r="H6" s="219" t="s">
        <v>283</v>
      </c>
    </row>
    <row r="7" spans="1:8" ht="47.25" customHeight="1">
      <c r="A7" s="220" t="s">
        <v>232</v>
      </c>
      <c r="B7" s="106" t="s">
        <v>66</v>
      </c>
      <c r="C7" s="106"/>
      <c r="D7" s="106"/>
      <c r="E7" s="106"/>
      <c r="F7" s="106"/>
      <c r="G7" s="117">
        <f aca="true" t="shared" si="0" ref="G7:H12">G8</f>
        <v>1000</v>
      </c>
      <c r="H7" s="107">
        <f t="shared" si="0"/>
        <v>1000</v>
      </c>
    </row>
    <row r="8" spans="1:8" ht="18.75" customHeight="1">
      <c r="A8" s="94" t="s">
        <v>67</v>
      </c>
      <c r="B8" s="13" t="s">
        <v>68</v>
      </c>
      <c r="C8" s="13"/>
      <c r="D8" s="13"/>
      <c r="E8" s="13"/>
      <c r="F8" s="13"/>
      <c r="G8" s="63">
        <f t="shared" si="0"/>
        <v>1000</v>
      </c>
      <c r="H8" s="70">
        <f t="shared" si="0"/>
        <v>1000</v>
      </c>
    </row>
    <row r="9" spans="1:8" ht="31.5">
      <c r="A9" s="59" t="s">
        <v>69</v>
      </c>
      <c r="B9" s="13" t="s">
        <v>68</v>
      </c>
      <c r="C9" s="13" t="s">
        <v>27</v>
      </c>
      <c r="D9" s="13"/>
      <c r="E9" s="13"/>
      <c r="F9" s="13"/>
      <c r="G9" s="63">
        <f t="shared" si="0"/>
        <v>1000</v>
      </c>
      <c r="H9" s="70">
        <f t="shared" si="0"/>
        <v>1000</v>
      </c>
    </row>
    <row r="10" spans="1:8" ht="28.5">
      <c r="A10" s="93" t="s">
        <v>201</v>
      </c>
      <c r="B10" s="13" t="s">
        <v>68</v>
      </c>
      <c r="C10" s="13" t="s">
        <v>27</v>
      </c>
      <c r="D10" s="13" t="s">
        <v>199</v>
      </c>
      <c r="E10" s="13"/>
      <c r="F10" s="13"/>
      <c r="G10" s="63">
        <f t="shared" si="0"/>
        <v>1000</v>
      </c>
      <c r="H10" s="70">
        <f t="shared" si="0"/>
        <v>1000</v>
      </c>
    </row>
    <row r="11" spans="1:8" ht="33.75" customHeight="1">
      <c r="A11" s="93" t="s">
        <v>70</v>
      </c>
      <c r="B11" s="13" t="s">
        <v>71</v>
      </c>
      <c r="C11" s="13" t="s">
        <v>27</v>
      </c>
      <c r="D11" s="13" t="s">
        <v>199</v>
      </c>
      <c r="E11" s="102"/>
      <c r="F11" s="102"/>
      <c r="G11" s="63">
        <f t="shared" si="0"/>
        <v>1000</v>
      </c>
      <c r="H11" s="70">
        <f t="shared" si="0"/>
        <v>1000</v>
      </c>
    </row>
    <row r="12" spans="1:8" ht="33.75" customHeight="1">
      <c r="A12" s="60" t="s">
        <v>58</v>
      </c>
      <c r="B12" s="102" t="s">
        <v>71</v>
      </c>
      <c r="C12" s="102" t="s">
        <v>27</v>
      </c>
      <c r="D12" s="102" t="s">
        <v>199</v>
      </c>
      <c r="E12" s="102" t="s">
        <v>19</v>
      </c>
      <c r="F12" s="102"/>
      <c r="G12" s="62">
        <f t="shared" si="0"/>
        <v>1000</v>
      </c>
      <c r="H12" s="72">
        <f t="shared" si="0"/>
        <v>1000</v>
      </c>
    </row>
    <row r="13" spans="1:8" ht="18.75" customHeight="1" thickBot="1">
      <c r="A13" s="109" t="s">
        <v>72</v>
      </c>
      <c r="B13" s="110" t="s">
        <v>71</v>
      </c>
      <c r="C13" s="110" t="s">
        <v>27</v>
      </c>
      <c r="D13" s="110" t="s">
        <v>199</v>
      </c>
      <c r="E13" s="110" t="s">
        <v>19</v>
      </c>
      <c r="F13" s="110" t="s">
        <v>51</v>
      </c>
      <c r="G13" s="118">
        <v>1000</v>
      </c>
      <c r="H13" s="111">
        <v>1000</v>
      </c>
    </row>
    <row r="14" spans="1:8" ht="47.25" customHeight="1">
      <c r="A14" s="221" t="s">
        <v>238</v>
      </c>
      <c r="B14" s="108" t="s">
        <v>73</v>
      </c>
      <c r="C14" s="108"/>
      <c r="D14" s="108"/>
      <c r="E14" s="108"/>
      <c r="F14" s="108"/>
      <c r="G14" s="116">
        <f aca="true" t="shared" si="1" ref="G14:H19">G15</f>
        <v>1000</v>
      </c>
      <c r="H14" s="113">
        <f t="shared" si="1"/>
        <v>1000</v>
      </c>
    </row>
    <row r="15" spans="1:8" ht="28.5">
      <c r="A15" s="93" t="s">
        <v>74</v>
      </c>
      <c r="B15" s="13" t="s">
        <v>73</v>
      </c>
      <c r="C15" s="13"/>
      <c r="D15" s="13"/>
      <c r="E15" s="13"/>
      <c r="F15" s="13"/>
      <c r="G15" s="63">
        <f t="shared" si="1"/>
        <v>1000</v>
      </c>
      <c r="H15" s="70">
        <f t="shared" si="1"/>
        <v>1000</v>
      </c>
    </row>
    <row r="16" spans="1:8" ht="31.5">
      <c r="A16" s="59" t="s">
        <v>69</v>
      </c>
      <c r="B16" s="13" t="s">
        <v>73</v>
      </c>
      <c r="C16" s="13" t="s">
        <v>27</v>
      </c>
      <c r="D16" s="13"/>
      <c r="E16" s="13"/>
      <c r="F16" s="13"/>
      <c r="G16" s="63">
        <f t="shared" si="1"/>
        <v>1000</v>
      </c>
      <c r="H16" s="70">
        <f t="shared" si="1"/>
        <v>1000</v>
      </c>
    </row>
    <row r="17" spans="1:8" ht="32.25" customHeight="1">
      <c r="A17" s="93" t="s">
        <v>201</v>
      </c>
      <c r="B17" s="13" t="s">
        <v>73</v>
      </c>
      <c r="C17" s="13" t="s">
        <v>27</v>
      </c>
      <c r="D17" s="13" t="s">
        <v>199</v>
      </c>
      <c r="E17" s="13"/>
      <c r="F17" s="13"/>
      <c r="G17" s="63">
        <f t="shared" si="1"/>
        <v>1000</v>
      </c>
      <c r="H17" s="70">
        <f t="shared" si="1"/>
        <v>1000</v>
      </c>
    </row>
    <row r="18" spans="1:8" ht="35.25" customHeight="1">
      <c r="A18" s="89" t="s">
        <v>189</v>
      </c>
      <c r="B18" s="13" t="s">
        <v>75</v>
      </c>
      <c r="C18" s="13" t="s">
        <v>27</v>
      </c>
      <c r="D18" s="13" t="s">
        <v>199</v>
      </c>
      <c r="E18" s="102"/>
      <c r="F18" s="102"/>
      <c r="G18" s="63">
        <f t="shared" si="1"/>
        <v>1000</v>
      </c>
      <c r="H18" s="70">
        <f t="shared" si="1"/>
        <v>1000</v>
      </c>
    </row>
    <row r="19" spans="1:8" ht="34.5" customHeight="1">
      <c r="A19" s="60" t="s">
        <v>58</v>
      </c>
      <c r="B19" s="102" t="s">
        <v>75</v>
      </c>
      <c r="C19" s="102" t="s">
        <v>27</v>
      </c>
      <c r="D19" s="102" t="s">
        <v>199</v>
      </c>
      <c r="E19" s="102" t="s">
        <v>19</v>
      </c>
      <c r="F19" s="102"/>
      <c r="G19" s="62">
        <f t="shared" si="1"/>
        <v>1000</v>
      </c>
      <c r="H19" s="72">
        <f t="shared" si="1"/>
        <v>1000</v>
      </c>
    </row>
    <row r="20" spans="1:8" ht="17.25" customHeight="1" thickBot="1">
      <c r="A20" s="124" t="s">
        <v>72</v>
      </c>
      <c r="B20" s="126" t="s">
        <v>75</v>
      </c>
      <c r="C20" s="126" t="s">
        <v>27</v>
      </c>
      <c r="D20" s="126" t="s">
        <v>199</v>
      </c>
      <c r="E20" s="126" t="s">
        <v>19</v>
      </c>
      <c r="F20" s="126" t="s">
        <v>51</v>
      </c>
      <c r="G20" s="115">
        <v>1000</v>
      </c>
      <c r="H20" s="123">
        <v>1000</v>
      </c>
    </row>
    <row r="21" spans="1:8" ht="51" customHeight="1">
      <c r="A21" s="222" t="s">
        <v>255</v>
      </c>
      <c r="B21" s="106" t="s">
        <v>233</v>
      </c>
      <c r="C21" s="106"/>
      <c r="D21" s="106"/>
      <c r="E21" s="106"/>
      <c r="F21" s="106"/>
      <c r="G21" s="117">
        <f aca="true" t="shared" si="2" ref="G21:H26">G22</f>
        <v>1000</v>
      </c>
      <c r="H21" s="107">
        <f t="shared" si="2"/>
        <v>1000</v>
      </c>
    </row>
    <row r="22" spans="1:8" ht="18" customHeight="1">
      <c r="A22" s="119" t="s">
        <v>235</v>
      </c>
      <c r="B22" s="13" t="s">
        <v>234</v>
      </c>
      <c r="C22" s="13"/>
      <c r="D22" s="13"/>
      <c r="E22" s="13"/>
      <c r="F22" s="13"/>
      <c r="G22" s="63">
        <f t="shared" si="2"/>
        <v>1000</v>
      </c>
      <c r="H22" s="70">
        <f t="shared" si="2"/>
        <v>1000</v>
      </c>
    </row>
    <row r="23" spans="1:8" ht="33" customHeight="1">
      <c r="A23" s="59" t="s">
        <v>69</v>
      </c>
      <c r="B23" s="13" t="s">
        <v>234</v>
      </c>
      <c r="C23" s="13" t="s">
        <v>27</v>
      </c>
      <c r="D23" s="13"/>
      <c r="E23" s="13"/>
      <c r="F23" s="13"/>
      <c r="G23" s="63">
        <f t="shared" si="2"/>
        <v>1000</v>
      </c>
      <c r="H23" s="70">
        <f t="shared" si="2"/>
        <v>1000</v>
      </c>
    </row>
    <row r="24" spans="1:8" ht="30.75" customHeight="1">
      <c r="A24" s="93" t="s">
        <v>201</v>
      </c>
      <c r="B24" s="13" t="s">
        <v>234</v>
      </c>
      <c r="C24" s="13" t="s">
        <v>27</v>
      </c>
      <c r="D24" s="13" t="s">
        <v>199</v>
      </c>
      <c r="E24" s="13"/>
      <c r="F24" s="13"/>
      <c r="G24" s="63">
        <f t="shared" si="2"/>
        <v>1000</v>
      </c>
      <c r="H24" s="70">
        <f t="shared" si="2"/>
        <v>1000</v>
      </c>
    </row>
    <row r="25" spans="1:8" ht="32.25" customHeight="1">
      <c r="A25" s="89" t="s">
        <v>237</v>
      </c>
      <c r="B25" s="13" t="s">
        <v>236</v>
      </c>
      <c r="C25" s="13" t="s">
        <v>27</v>
      </c>
      <c r="D25" s="13" t="s">
        <v>199</v>
      </c>
      <c r="E25" s="102"/>
      <c r="F25" s="102"/>
      <c r="G25" s="63">
        <f t="shared" si="2"/>
        <v>1000</v>
      </c>
      <c r="H25" s="70">
        <f t="shared" si="2"/>
        <v>1000</v>
      </c>
    </row>
    <row r="26" spans="1:8" ht="31.5">
      <c r="A26" s="60" t="s">
        <v>58</v>
      </c>
      <c r="B26" s="102" t="s">
        <v>236</v>
      </c>
      <c r="C26" s="102" t="s">
        <v>27</v>
      </c>
      <c r="D26" s="102" t="s">
        <v>199</v>
      </c>
      <c r="E26" s="102" t="s">
        <v>19</v>
      </c>
      <c r="F26" s="102"/>
      <c r="G26" s="62">
        <f t="shared" si="2"/>
        <v>1000</v>
      </c>
      <c r="H26" s="72">
        <f t="shared" si="2"/>
        <v>1000</v>
      </c>
    </row>
    <row r="27" spans="1:8" ht="16.5" thickBot="1">
      <c r="A27" s="109" t="s">
        <v>72</v>
      </c>
      <c r="B27" s="110" t="s">
        <v>236</v>
      </c>
      <c r="C27" s="110" t="s">
        <v>27</v>
      </c>
      <c r="D27" s="110" t="s">
        <v>199</v>
      </c>
      <c r="E27" s="110" t="s">
        <v>19</v>
      </c>
      <c r="F27" s="110" t="s">
        <v>51</v>
      </c>
      <c r="G27" s="118">
        <v>1000</v>
      </c>
      <c r="H27" s="111">
        <v>1000</v>
      </c>
    </row>
    <row r="28" spans="1:8" ht="42" customHeight="1">
      <c r="A28" s="223" t="s">
        <v>256</v>
      </c>
      <c r="B28" s="108" t="s">
        <v>273</v>
      </c>
      <c r="C28" s="108"/>
      <c r="D28" s="108"/>
      <c r="E28" s="108"/>
      <c r="F28" s="108"/>
      <c r="G28" s="116">
        <f aca="true" t="shared" si="3" ref="G28:H33">G29</f>
        <v>1000</v>
      </c>
      <c r="H28" s="113">
        <f t="shared" si="3"/>
        <v>0</v>
      </c>
    </row>
    <row r="29" spans="1:8" ht="34.5" customHeight="1">
      <c r="A29" s="89" t="s">
        <v>257</v>
      </c>
      <c r="B29" s="13" t="s">
        <v>273</v>
      </c>
      <c r="C29" s="13"/>
      <c r="D29" s="13"/>
      <c r="E29" s="13"/>
      <c r="F29" s="13"/>
      <c r="G29" s="63">
        <f t="shared" si="3"/>
        <v>1000</v>
      </c>
      <c r="H29" s="70">
        <f t="shared" si="3"/>
        <v>0</v>
      </c>
    </row>
    <row r="30" spans="1:8" ht="31.5">
      <c r="A30" s="59" t="s">
        <v>69</v>
      </c>
      <c r="B30" s="13" t="s">
        <v>273</v>
      </c>
      <c r="C30" s="13" t="s">
        <v>27</v>
      </c>
      <c r="D30" s="13"/>
      <c r="E30" s="13"/>
      <c r="F30" s="13"/>
      <c r="G30" s="63">
        <f t="shared" si="3"/>
        <v>1000</v>
      </c>
      <c r="H30" s="70">
        <f t="shared" si="3"/>
        <v>0</v>
      </c>
    </row>
    <row r="31" spans="1:8" ht="28.5">
      <c r="A31" s="93" t="s">
        <v>201</v>
      </c>
      <c r="B31" s="13" t="s">
        <v>273</v>
      </c>
      <c r="C31" s="13" t="s">
        <v>27</v>
      </c>
      <c r="D31" s="13" t="s">
        <v>199</v>
      </c>
      <c r="E31" s="13"/>
      <c r="F31" s="13"/>
      <c r="G31" s="63">
        <f t="shared" si="3"/>
        <v>1000</v>
      </c>
      <c r="H31" s="70">
        <f t="shared" si="3"/>
        <v>0</v>
      </c>
    </row>
    <row r="32" spans="1:8" ht="32.25" customHeight="1">
      <c r="A32" s="89" t="s">
        <v>258</v>
      </c>
      <c r="B32" s="13" t="s">
        <v>274</v>
      </c>
      <c r="C32" s="13" t="s">
        <v>27</v>
      </c>
      <c r="D32" s="13" t="s">
        <v>199</v>
      </c>
      <c r="E32" s="102"/>
      <c r="F32" s="102"/>
      <c r="G32" s="63">
        <f t="shared" si="3"/>
        <v>1000</v>
      </c>
      <c r="H32" s="70">
        <f t="shared" si="3"/>
        <v>0</v>
      </c>
    </row>
    <row r="33" spans="1:8" ht="31.5">
      <c r="A33" s="60" t="s">
        <v>58</v>
      </c>
      <c r="B33" s="102" t="s">
        <v>274</v>
      </c>
      <c r="C33" s="102" t="s">
        <v>27</v>
      </c>
      <c r="D33" s="102" t="s">
        <v>199</v>
      </c>
      <c r="E33" s="102" t="s">
        <v>19</v>
      </c>
      <c r="F33" s="102"/>
      <c r="G33" s="62">
        <f t="shared" si="3"/>
        <v>1000</v>
      </c>
      <c r="H33" s="72">
        <f t="shared" si="3"/>
        <v>0</v>
      </c>
    </row>
    <row r="34" spans="1:8" ht="16.5" thickBot="1">
      <c r="A34" s="124" t="s">
        <v>72</v>
      </c>
      <c r="B34" s="126" t="s">
        <v>274</v>
      </c>
      <c r="C34" s="126" t="s">
        <v>27</v>
      </c>
      <c r="D34" s="126" t="s">
        <v>199</v>
      </c>
      <c r="E34" s="126" t="s">
        <v>19</v>
      </c>
      <c r="F34" s="126" t="s">
        <v>51</v>
      </c>
      <c r="G34" s="115">
        <v>1000</v>
      </c>
      <c r="H34" s="123">
        <v>0</v>
      </c>
    </row>
    <row r="35" spans="1:8" ht="47.25" customHeight="1">
      <c r="A35" s="224" t="s">
        <v>243</v>
      </c>
      <c r="B35" s="106" t="s">
        <v>76</v>
      </c>
      <c r="C35" s="106"/>
      <c r="D35" s="106"/>
      <c r="E35" s="106"/>
      <c r="F35" s="106"/>
      <c r="G35" s="117">
        <f aca="true" t="shared" si="4" ref="G35:H40">G36</f>
        <v>32000</v>
      </c>
      <c r="H35" s="107">
        <f t="shared" si="4"/>
        <v>31800</v>
      </c>
    </row>
    <row r="36" spans="1:8" ht="15.75">
      <c r="A36" s="92" t="s">
        <v>190</v>
      </c>
      <c r="B36" s="13" t="s">
        <v>77</v>
      </c>
      <c r="C36" s="13"/>
      <c r="D36" s="13"/>
      <c r="E36" s="13"/>
      <c r="F36" s="13"/>
      <c r="G36" s="63">
        <f t="shared" si="4"/>
        <v>32000</v>
      </c>
      <c r="H36" s="70">
        <f t="shared" si="4"/>
        <v>31800</v>
      </c>
    </row>
    <row r="37" spans="1:8" ht="31.5">
      <c r="A37" s="59" t="s">
        <v>69</v>
      </c>
      <c r="B37" s="13" t="s">
        <v>77</v>
      </c>
      <c r="C37" s="13" t="s">
        <v>27</v>
      </c>
      <c r="D37" s="13"/>
      <c r="E37" s="102"/>
      <c r="F37" s="102"/>
      <c r="G37" s="63">
        <f t="shared" si="4"/>
        <v>32000</v>
      </c>
      <c r="H37" s="70">
        <f t="shared" si="4"/>
        <v>31800</v>
      </c>
    </row>
    <row r="38" spans="1:8" ht="15.75">
      <c r="A38" s="93" t="s">
        <v>30</v>
      </c>
      <c r="B38" s="13" t="s">
        <v>77</v>
      </c>
      <c r="C38" s="13" t="s">
        <v>27</v>
      </c>
      <c r="D38" s="13" t="s">
        <v>52</v>
      </c>
      <c r="E38" s="13"/>
      <c r="F38" s="13"/>
      <c r="G38" s="63">
        <f t="shared" si="4"/>
        <v>32000</v>
      </c>
      <c r="H38" s="70">
        <f t="shared" si="4"/>
        <v>31800</v>
      </c>
    </row>
    <row r="39" spans="1:8" ht="28.5">
      <c r="A39" s="93" t="s">
        <v>78</v>
      </c>
      <c r="B39" s="13" t="s">
        <v>207</v>
      </c>
      <c r="C39" s="13" t="s">
        <v>27</v>
      </c>
      <c r="D39" s="13" t="s">
        <v>52</v>
      </c>
      <c r="E39" s="13"/>
      <c r="F39" s="13"/>
      <c r="G39" s="63">
        <f t="shared" si="4"/>
        <v>32000</v>
      </c>
      <c r="H39" s="70">
        <f t="shared" si="4"/>
        <v>31800</v>
      </c>
    </row>
    <row r="40" spans="1:8" ht="31.5">
      <c r="A40" s="60" t="s">
        <v>58</v>
      </c>
      <c r="B40" s="102" t="s">
        <v>207</v>
      </c>
      <c r="C40" s="102" t="s">
        <v>27</v>
      </c>
      <c r="D40" s="102" t="s">
        <v>52</v>
      </c>
      <c r="E40" s="102" t="s">
        <v>19</v>
      </c>
      <c r="F40" s="102"/>
      <c r="G40" s="62">
        <f t="shared" si="4"/>
        <v>32000</v>
      </c>
      <c r="H40" s="72">
        <f t="shared" si="4"/>
        <v>31800</v>
      </c>
    </row>
    <row r="41" spans="1:8" ht="16.5" thickBot="1">
      <c r="A41" s="109" t="s">
        <v>72</v>
      </c>
      <c r="B41" s="110" t="s">
        <v>207</v>
      </c>
      <c r="C41" s="110" t="s">
        <v>27</v>
      </c>
      <c r="D41" s="110" t="s">
        <v>52</v>
      </c>
      <c r="E41" s="110" t="s">
        <v>19</v>
      </c>
      <c r="F41" s="110" t="s">
        <v>51</v>
      </c>
      <c r="G41" s="118">
        <v>32000</v>
      </c>
      <c r="H41" s="111">
        <v>31800</v>
      </c>
    </row>
    <row r="42" spans="1:8" ht="45">
      <c r="A42" s="225" t="s">
        <v>284</v>
      </c>
      <c r="B42" s="108" t="s">
        <v>79</v>
      </c>
      <c r="C42" s="112"/>
      <c r="D42" s="112"/>
      <c r="E42" s="112"/>
      <c r="F42" s="112"/>
      <c r="G42" s="116">
        <f aca="true" t="shared" si="5" ref="G42:H47">G43</f>
        <v>3000</v>
      </c>
      <c r="H42" s="113">
        <f t="shared" si="5"/>
        <v>3000</v>
      </c>
    </row>
    <row r="43" spans="1:8" ht="30">
      <c r="A43" s="95" t="s">
        <v>80</v>
      </c>
      <c r="B43" s="13" t="s">
        <v>81</v>
      </c>
      <c r="C43" s="102"/>
      <c r="D43" s="102"/>
      <c r="E43" s="102"/>
      <c r="F43" s="102"/>
      <c r="G43" s="63">
        <f t="shared" si="5"/>
        <v>3000</v>
      </c>
      <c r="H43" s="70">
        <f t="shared" si="5"/>
        <v>3000</v>
      </c>
    </row>
    <row r="44" spans="1:8" ht="17.25" customHeight="1">
      <c r="A44" s="59" t="s">
        <v>83</v>
      </c>
      <c r="B44" s="13" t="s">
        <v>81</v>
      </c>
      <c r="C44" s="13" t="s">
        <v>35</v>
      </c>
      <c r="D44" s="13"/>
      <c r="E44" s="13"/>
      <c r="F44" s="13"/>
      <c r="G44" s="63">
        <f t="shared" si="5"/>
        <v>3000</v>
      </c>
      <c r="H44" s="70">
        <f t="shared" si="5"/>
        <v>3000</v>
      </c>
    </row>
    <row r="45" spans="1:8" ht="18" customHeight="1">
      <c r="A45" s="59" t="s">
        <v>225</v>
      </c>
      <c r="B45" s="13" t="s">
        <v>81</v>
      </c>
      <c r="C45" s="13" t="s">
        <v>35</v>
      </c>
      <c r="D45" s="13" t="s">
        <v>35</v>
      </c>
      <c r="E45" s="102"/>
      <c r="F45" s="102"/>
      <c r="G45" s="63">
        <f t="shared" si="5"/>
        <v>3000</v>
      </c>
      <c r="H45" s="70">
        <f t="shared" si="5"/>
        <v>3000</v>
      </c>
    </row>
    <row r="46" spans="1:8" ht="34.5" customHeight="1">
      <c r="A46" s="59" t="s">
        <v>116</v>
      </c>
      <c r="B46" s="13" t="s">
        <v>82</v>
      </c>
      <c r="C46" s="13" t="s">
        <v>35</v>
      </c>
      <c r="D46" s="13" t="s">
        <v>35</v>
      </c>
      <c r="E46" s="102"/>
      <c r="F46" s="102"/>
      <c r="G46" s="63">
        <f t="shared" si="5"/>
        <v>3000</v>
      </c>
      <c r="H46" s="70">
        <f t="shared" si="5"/>
        <v>3000</v>
      </c>
    </row>
    <row r="47" spans="1:8" ht="31.5">
      <c r="A47" s="60" t="s">
        <v>58</v>
      </c>
      <c r="B47" s="102" t="s">
        <v>82</v>
      </c>
      <c r="C47" s="102" t="s">
        <v>35</v>
      </c>
      <c r="D47" s="102" t="s">
        <v>35</v>
      </c>
      <c r="E47" s="102" t="s">
        <v>19</v>
      </c>
      <c r="F47" s="102"/>
      <c r="G47" s="62">
        <f t="shared" si="5"/>
        <v>3000</v>
      </c>
      <c r="H47" s="72">
        <f t="shared" si="5"/>
        <v>3000</v>
      </c>
    </row>
    <row r="48" spans="1:8" ht="15.75">
      <c r="A48" s="96" t="s">
        <v>72</v>
      </c>
      <c r="B48" s="102" t="s">
        <v>82</v>
      </c>
      <c r="C48" s="102" t="s">
        <v>35</v>
      </c>
      <c r="D48" s="102" t="s">
        <v>35</v>
      </c>
      <c r="E48" s="102" t="s">
        <v>19</v>
      </c>
      <c r="F48" s="102" t="s">
        <v>51</v>
      </c>
      <c r="G48" s="62">
        <v>3000</v>
      </c>
      <c r="H48" s="72">
        <v>3000</v>
      </c>
    </row>
    <row r="49" spans="1:8" ht="47.25">
      <c r="A49" s="59" t="s">
        <v>244</v>
      </c>
      <c r="B49" s="13" t="s">
        <v>119</v>
      </c>
      <c r="C49" s="102"/>
      <c r="D49" s="102"/>
      <c r="E49" s="102"/>
      <c r="F49" s="102"/>
      <c r="G49" s="63">
        <f aca="true" t="shared" si="6" ref="G49:H54">G50</f>
        <v>1000</v>
      </c>
      <c r="H49" s="70">
        <f t="shared" si="6"/>
        <v>0</v>
      </c>
    </row>
    <row r="50" spans="1:8" ht="16.5" customHeight="1">
      <c r="A50" s="95" t="s">
        <v>193</v>
      </c>
      <c r="B50" s="13" t="s">
        <v>275</v>
      </c>
      <c r="C50" s="102"/>
      <c r="D50" s="102"/>
      <c r="E50" s="102"/>
      <c r="F50" s="102"/>
      <c r="G50" s="63">
        <f t="shared" si="6"/>
        <v>1000</v>
      </c>
      <c r="H50" s="70">
        <f t="shared" si="6"/>
        <v>0</v>
      </c>
    </row>
    <row r="51" spans="1:8" ht="18.75" customHeight="1">
      <c r="A51" s="93" t="s">
        <v>83</v>
      </c>
      <c r="B51" s="13" t="s">
        <v>275</v>
      </c>
      <c r="C51" s="13" t="s">
        <v>35</v>
      </c>
      <c r="D51" s="13"/>
      <c r="E51" s="102"/>
      <c r="F51" s="102"/>
      <c r="G51" s="63">
        <f t="shared" si="6"/>
        <v>1000</v>
      </c>
      <c r="H51" s="70">
        <f t="shared" si="6"/>
        <v>0</v>
      </c>
    </row>
    <row r="52" spans="1:8" ht="18" customHeight="1">
      <c r="A52" s="93" t="s">
        <v>118</v>
      </c>
      <c r="B52" s="13" t="s">
        <v>275</v>
      </c>
      <c r="C52" s="13" t="s">
        <v>35</v>
      </c>
      <c r="D52" s="13" t="s">
        <v>13</v>
      </c>
      <c r="E52" s="102"/>
      <c r="F52" s="102"/>
      <c r="G52" s="63">
        <f t="shared" si="6"/>
        <v>1000</v>
      </c>
      <c r="H52" s="70">
        <f t="shared" si="6"/>
        <v>0</v>
      </c>
    </row>
    <row r="53" spans="1:8" ht="31.5" customHeight="1">
      <c r="A53" s="93" t="s">
        <v>120</v>
      </c>
      <c r="B53" s="13" t="s">
        <v>194</v>
      </c>
      <c r="C53" s="13" t="s">
        <v>35</v>
      </c>
      <c r="D53" s="13" t="s">
        <v>13</v>
      </c>
      <c r="E53" s="102"/>
      <c r="F53" s="102"/>
      <c r="G53" s="63">
        <f t="shared" si="6"/>
        <v>1000</v>
      </c>
      <c r="H53" s="70">
        <f t="shared" si="6"/>
        <v>0</v>
      </c>
    </row>
    <row r="54" spans="1:8" ht="36.75" customHeight="1">
      <c r="A54" s="60" t="s">
        <v>58</v>
      </c>
      <c r="B54" s="102" t="s">
        <v>194</v>
      </c>
      <c r="C54" s="102" t="s">
        <v>35</v>
      </c>
      <c r="D54" s="102" t="s">
        <v>13</v>
      </c>
      <c r="E54" s="102" t="s">
        <v>19</v>
      </c>
      <c r="F54" s="102"/>
      <c r="G54" s="62">
        <f t="shared" si="6"/>
        <v>1000</v>
      </c>
      <c r="H54" s="72">
        <f t="shared" si="6"/>
        <v>0</v>
      </c>
    </row>
    <row r="55" spans="1:8" ht="18" customHeight="1" thickBot="1">
      <c r="A55" s="124" t="s">
        <v>72</v>
      </c>
      <c r="B55" s="126" t="s">
        <v>194</v>
      </c>
      <c r="C55" s="126" t="s">
        <v>35</v>
      </c>
      <c r="D55" s="126" t="s">
        <v>13</v>
      </c>
      <c r="E55" s="126" t="s">
        <v>19</v>
      </c>
      <c r="F55" s="126" t="s">
        <v>51</v>
      </c>
      <c r="G55" s="115">
        <v>1000</v>
      </c>
      <c r="H55" s="123">
        <v>0</v>
      </c>
    </row>
    <row r="56" spans="1:8" ht="32.25" customHeight="1">
      <c r="A56" s="226" t="s">
        <v>285</v>
      </c>
      <c r="B56" s="106" t="s">
        <v>219</v>
      </c>
      <c r="C56" s="106"/>
      <c r="D56" s="106"/>
      <c r="E56" s="106"/>
      <c r="F56" s="106"/>
      <c r="G56" s="117">
        <f aca="true" t="shared" si="7" ref="G56:H59">G57</f>
        <v>493000</v>
      </c>
      <c r="H56" s="107">
        <f t="shared" si="7"/>
        <v>491748.80000000005</v>
      </c>
    </row>
    <row r="57" spans="1:8" ht="18" customHeight="1">
      <c r="A57" s="91" t="s">
        <v>240</v>
      </c>
      <c r="B57" s="13" t="s">
        <v>228</v>
      </c>
      <c r="C57" s="13"/>
      <c r="D57" s="13"/>
      <c r="E57" s="13"/>
      <c r="F57" s="13"/>
      <c r="G57" s="63">
        <f t="shared" si="7"/>
        <v>493000</v>
      </c>
      <c r="H57" s="70">
        <f t="shared" si="7"/>
        <v>491748.80000000005</v>
      </c>
    </row>
    <row r="58" spans="1:8" ht="15.75" customHeight="1">
      <c r="A58" s="93" t="s">
        <v>83</v>
      </c>
      <c r="B58" s="13" t="s">
        <v>228</v>
      </c>
      <c r="C58" s="13" t="s">
        <v>35</v>
      </c>
      <c r="D58" s="13"/>
      <c r="E58" s="13"/>
      <c r="F58" s="13"/>
      <c r="G58" s="63">
        <f t="shared" si="7"/>
        <v>493000</v>
      </c>
      <c r="H58" s="70">
        <f t="shared" si="7"/>
        <v>491748.80000000005</v>
      </c>
    </row>
    <row r="59" spans="1:8" ht="17.25" customHeight="1">
      <c r="A59" s="91" t="s">
        <v>229</v>
      </c>
      <c r="B59" s="13" t="s">
        <v>228</v>
      </c>
      <c r="C59" s="13" t="s">
        <v>35</v>
      </c>
      <c r="D59" s="13" t="s">
        <v>27</v>
      </c>
      <c r="E59" s="13"/>
      <c r="F59" s="13"/>
      <c r="G59" s="63">
        <f t="shared" si="7"/>
        <v>493000</v>
      </c>
      <c r="H59" s="70">
        <f t="shared" si="7"/>
        <v>491748.80000000005</v>
      </c>
    </row>
    <row r="60" spans="1:8" ht="32.25" customHeight="1">
      <c r="A60" s="89" t="s">
        <v>261</v>
      </c>
      <c r="B60" s="13" t="s">
        <v>222</v>
      </c>
      <c r="C60" s="13" t="s">
        <v>35</v>
      </c>
      <c r="D60" s="13" t="s">
        <v>27</v>
      </c>
      <c r="E60" s="13"/>
      <c r="F60" s="13"/>
      <c r="G60" s="63">
        <f>G61+G63</f>
        <v>493000</v>
      </c>
      <c r="H60" s="70">
        <f>H61+H63</f>
        <v>491748.80000000005</v>
      </c>
    </row>
    <row r="61" spans="1:8" ht="19.5" customHeight="1">
      <c r="A61" s="60" t="s">
        <v>58</v>
      </c>
      <c r="B61" s="102" t="s">
        <v>222</v>
      </c>
      <c r="C61" s="102" t="s">
        <v>35</v>
      </c>
      <c r="D61" s="102" t="s">
        <v>27</v>
      </c>
      <c r="E61" s="102" t="s">
        <v>19</v>
      </c>
      <c r="F61" s="102"/>
      <c r="G61" s="62">
        <f>G62</f>
        <v>92000</v>
      </c>
      <c r="H61" s="72">
        <f>H62</f>
        <v>91738.4</v>
      </c>
    </row>
    <row r="62" spans="1:8" ht="21" customHeight="1">
      <c r="A62" s="96" t="s">
        <v>72</v>
      </c>
      <c r="B62" s="102" t="s">
        <v>222</v>
      </c>
      <c r="C62" s="102" t="s">
        <v>35</v>
      </c>
      <c r="D62" s="102" t="s">
        <v>27</v>
      </c>
      <c r="E62" s="102" t="s">
        <v>19</v>
      </c>
      <c r="F62" s="102" t="s">
        <v>51</v>
      </c>
      <c r="G62" s="62">
        <v>92000</v>
      </c>
      <c r="H62" s="72">
        <v>91738.4</v>
      </c>
    </row>
    <row r="63" spans="1:8" ht="36" customHeight="1">
      <c r="A63" s="60" t="s">
        <v>224</v>
      </c>
      <c r="B63" s="102" t="s">
        <v>230</v>
      </c>
      <c r="C63" s="102" t="s">
        <v>35</v>
      </c>
      <c r="D63" s="102" t="s">
        <v>27</v>
      </c>
      <c r="E63" s="102" t="s">
        <v>223</v>
      </c>
      <c r="F63" s="102"/>
      <c r="G63" s="62">
        <v>401000</v>
      </c>
      <c r="H63" s="72">
        <v>400010.4</v>
      </c>
    </row>
    <row r="64" spans="1:8" ht="20.25" customHeight="1" thickBot="1">
      <c r="A64" s="109" t="s">
        <v>72</v>
      </c>
      <c r="B64" s="110" t="s">
        <v>222</v>
      </c>
      <c r="C64" s="110" t="s">
        <v>35</v>
      </c>
      <c r="D64" s="110" t="s">
        <v>27</v>
      </c>
      <c r="E64" s="110" t="s">
        <v>223</v>
      </c>
      <c r="F64" s="110" t="s">
        <v>51</v>
      </c>
      <c r="G64" s="118">
        <v>401000</v>
      </c>
      <c r="H64" s="111">
        <v>400010.4</v>
      </c>
    </row>
    <row r="65" spans="1:8" ht="20.25" customHeight="1">
      <c r="A65" s="225" t="s">
        <v>242</v>
      </c>
      <c r="B65" s="108" t="s">
        <v>195</v>
      </c>
      <c r="C65" s="108"/>
      <c r="D65" s="108"/>
      <c r="E65" s="108"/>
      <c r="F65" s="108"/>
      <c r="G65" s="116">
        <f aca="true" t="shared" si="8" ref="G65:H70">G66</f>
        <v>1000</v>
      </c>
      <c r="H65" s="113">
        <f t="shared" si="8"/>
        <v>0</v>
      </c>
    </row>
    <row r="66" spans="1:13" s="1" customFormat="1" ht="32.25" customHeight="1">
      <c r="A66" s="95" t="s">
        <v>85</v>
      </c>
      <c r="B66" s="13" t="s">
        <v>196</v>
      </c>
      <c r="C66" s="13"/>
      <c r="D66" s="13"/>
      <c r="E66" s="13"/>
      <c r="F66" s="13"/>
      <c r="G66" s="63">
        <f t="shared" si="8"/>
        <v>1000</v>
      </c>
      <c r="H66" s="70">
        <f t="shared" si="8"/>
        <v>0</v>
      </c>
      <c r="K66"/>
      <c r="M66" s="3"/>
    </row>
    <row r="67" spans="1:13" ht="15.75">
      <c r="A67" s="59" t="s">
        <v>84</v>
      </c>
      <c r="B67" s="13" t="s">
        <v>196</v>
      </c>
      <c r="C67" s="13" t="s">
        <v>388</v>
      </c>
      <c r="D67" s="13"/>
      <c r="E67" s="13"/>
      <c r="F67" s="13"/>
      <c r="G67" s="63">
        <f t="shared" si="8"/>
        <v>1000</v>
      </c>
      <c r="H67" s="70">
        <f t="shared" si="8"/>
        <v>0</v>
      </c>
      <c r="M67" s="1"/>
    </row>
    <row r="68" spans="1:8" ht="15.75">
      <c r="A68" s="59" t="s">
        <v>389</v>
      </c>
      <c r="B68" s="13" t="s">
        <v>196</v>
      </c>
      <c r="C68" s="13" t="s">
        <v>388</v>
      </c>
      <c r="D68" s="13" t="s">
        <v>10</v>
      </c>
      <c r="E68" s="102"/>
      <c r="F68" s="102"/>
      <c r="G68" s="63">
        <f t="shared" si="8"/>
        <v>1000</v>
      </c>
      <c r="H68" s="70">
        <f t="shared" si="8"/>
        <v>0</v>
      </c>
    </row>
    <row r="69" spans="1:8" ht="15.75">
      <c r="A69" s="95" t="s">
        <v>86</v>
      </c>
      <c r="B69" s="13" t="s">
        <v>208</v>
      </c>
      <c r="C69" s="13" t="s">
        <v>388</v>
      </c>
      <c r="D69" s="13" t="s">
        <v>10</v>
      </c>
      <c r="E69" s="102"/>
      <c r="F69" s="102"/>
      <c r="G69" s="63">
        <f t="shared" si="8"/>
        <v>1000</v>
      </c>
      <c r="H69" s="70">
        <f t="shared" si="8"/>
        <v>0</v>
      </c>
    </row>
    <row r="70" spans="1:8" ht="33.75" customHeight="1">
      <c r="A70" s="60" t="s">
        <v>58</v>
      </c>
      <c r="B70" s="102" t="s">
        <v>208</v>
      </c>
      <c r="C70" s="102" t="s">
        <v>388</v>
      </c>
      <c r="D70" s="102" t="s">
        <v>10</v>
      </c>
      <c r="E70" s="102" t="s">
        <v>19</v>
      </c>
      <c r="F70" s="102"/>
      <c r="G70" s="62">
        <f t="shared" si="8"/>
        <v>1000</v>
      </c>
      <c r="H70" s="72">
        <f t="shared" si="8"/>
        <v>0</v>
      </c>
    </row>
    <row r="71" spans="1:8" ht="16.5" thickBot="1">
      <c r="A71" s="124" t="s">
        <v>72</v>
      </c>
      <c r="B71" s="126" t="s">
        <v>208</v>
      </c>
      <c r="C71" s="229" t="s">
        <v>388</v>
      </c>
      <c r="D71" s="126" t="s">
        <v>10</v>
      </c>
      <c r="E71" s="126" t="s">
        <v>19</v>
      </c>
      <c r="F71" s="126" t="s">
        <v>51</v>
      </c>
      <c r="G71" s="115">
        <v>1000</v>
      </c>
      <c r="H71" s="123">
        <v>0</v>
      </c>
    </row>
    <row r="72" spans="1:8" ht="31.5" customHeight="1">
      <c r="A72" s="227" t="s">
        <v>245</v>
      </c>
      <c r="B72" s="106" t="s">
        <v>87</v>
      </c>
      <c r="C72" s="125"/>
      <c r="D72" s="125"/>
      <c r="E72" s="125"/>
      <c r="F72" s="125"/>
      <c r="G72" s="117">
        <f>G73</f>
        <v>295900</v>
      </c>
      <c r="H72" s="107">
        <f>H73</f>
        <v>246802.24</v>
      </c>
    </row>
    <row r="73" spans="1:8" ht="15.75">
      <c r="A73" s="95" t="s">
        <v>41</v>
      </c>
      <c r="B73" s="13" t="s">
        <v>87</v>
      </c>
      <c r="C73" s="13" t="s">
        <v>52</v>
      </c>
      <c r="D73" s="102"/>
      <c r="E73" s="102"/>
      <c r="F73" s="102"/>
      <c r="G73" s="63">
        <f>G74+G79</f>
        <v>295900</v>
      </c>
      <c r="H73" s="70">
        <f>H74+H79</f>
        <v>246802.24</v>
      </c>
    </row>
    <row r="74" spans="1:8" ht="30">
      <c r="A74" s="95" t="s">
        <v>88</v>
      </c>
      <c r="B74" s="13" t="s">
        <v>87</v>
      </c>
      <c r="C74" s="13" t="s">
        <v>52</v>
      </c>
      <c r="D74" s="13" t="s">
        <v>10</v>
      </c>
      <c r="E74" s="102"/>
      <c r="F74" s="102"/>
      <c r="G74" s="63">
        <f aca="true" t="shared" si="9" ref="G74:H77">G75</f>
        <v>245900</v>
      </c>
      <c r="H74" s="70">
        <f t="shared" si="9"/>
        <v>245802.24</v>
      </c>
    </row>
    <row r="75" spans="1:8" ht="31.5">
      <c r="A75" s="59" t="s">
        <v>44</v>
      </c>
      <c r="B75" s="13" t="s">
        <v>89</v>
      </c>
      <c r="C75" s="13" t="s">
        <v>52</v>
      </c>
      <c r="D75" s="13" t="s">
        <v>10</v>
      </c>
      <c r="E75" s="102"/>
      <c r="F75" s="102"/>
      <c r="G75" s="63">
        <f t="shared" si="9"/>
        <v>245900</v>
      </c>
      <c r="H75" s="70">
        <f t="shared" si="9"/>
        <v>245802.24</v>
      </c>
    </row>
    <row r="76" spans="1:8" ht="47.25">
      <c r="A76" s="59" t="s">
        <v>90</v>
      </c>
      <c r="B76" s="13" t="s">
        <v>89</v>
      </c>
      <c r="C76" s="13" t="s">
        <v>52</v>
      </c>
      <c r="D76" s="13" t="s">
        <v>10</v>
      </c>
      <c r="E76" s="102"/>
      <c r="F76" s="102"/>
      <c r="G76" s="63">
        <f t="shared" si="9"/>
        <v>245900</v>
      </c>
      <c r="H76" s="70">
        <f t="shared" si="9"/>
        <v>245802.24</v>
      </c>
    </row>
    <row r="77" spans="1:8" ht="15.75">
      <c r="A77" s="97" t="s">
        <v>45</v>
      </c>
      <c r="B77" s="102" t="s">
        <v>89</v>
      </c>
      <c r="C77" s="102" t="s">
        <v>52</v>
      </c>
      <c r="D77" s="102" t="s">
        <v>10</v>
      </c>
      <c r="E77" s="102" t="s">
        <v>54</v>
      </c>
      <c r="F77" s="102"/>
      <c r="G77" s="62">
        <f t="shared" si="9"/>
        <v>245900</v>
      </c>
      <c r="H77" s="72">
        <f t="shared" si="9"/>
        <v>245802.24</v>
      </c>
    </row>
    <row r="78" spans="1:8" ht="17.25" customHeight="1">
      <c r="A78" s="96" t="s">
        <v>72</v>
      </c>
      <c r="B78" s="102" t="s">
        <v>89</v>
      </c>
      <c r="C78" s="102" t="s">
        <v>52</v>
      </c>
      <c r="D78" s="102" t="s">
        <v>10</v>
      </c>
      <c r="E78" s="102" t="s">
        <v>54</v>
      </c>
      <c r="F78" s="102" t="s">
        <v>51</v>
      </c>
      <c r="G78" s="62">
        <v>245900</v>
      </c>
      <c r="H78" s="72">
        <v>245802.24</v>
      </c>
    </row>
    <row r="79" spans="1:8" ht="15.75">
      <c r="A79" s="59" t="s">
        <v>91</v>
      </c>
      <c r="B79" s="13" t="s">
        <v>92</v>
      </c>
      <c r="C79" s="13" t="s">
        <v>52</v>
      </c>
      <c r="D79" s="13" t="s">
        <v>27</v>
      </c>
      <c r="E79" s="102"/>
      <c r="F79" s="102"/>
      <c r="G79" s="63">
        <f aca="true" t="shared" si="10" ref="G79:H83">G80</f>
        <v>50000</v>
      </c>
      <c r="H79" s="70">
        <f t="shared" si="10"/>
        <v>1000</v>
      </c>
    </row>
    <row r="80" spans="1:8" ht="30">
      <c r="A80" s="95" t="s">
        <v>88</v>
      </c>
      <c r="B80" s="13" t="s">
        <v>92</v>
      </c>
      <c r="C80" s="13" t="s">
        <v>52</v>
      </c>
      <c r="D80" s="13" t="s">
        <v>27</v>
      </c>
      <c r="E80" s="102"/>
      <c r="F80" s="102"/>
      <c r="G80" s="63">
        <f t="shared" si="10"/>
        <v>50000</v>
      </c>
      <c r="H80" s="70">
        <f t="shared" si="10"/>
        <v>1000</v>
      </c>
    </row>
    <row r="81" spans="1:8" ht="31.5">
      <c r="A81" s="59" t="s">
        <v>44</v>
      </c>
      <c r="B81" s="13" t="s">
        <v>93</v>
      </c>
      <c r="C81" s="13" t="s">
        <v>52</v>
      </c>
      <c r="D81" s="13" t="s">
        <v>27</v>
      </c>
      <c r="E81" s="102"/>
      <c r="F81" s="102"/>
      <c r="G81" s="63">
        <f t="shared" si="10"/>
        <v>50000</v>
      </c>
      <c r="H81" s="70">
        <f t="shared" si="10"/>
        <v>1000</v>
      </c>
    </row>
    <row r="82" spans="1:8" ht="31.5">
      <c r="A82" s="59" t="s">
        <v>94</v>
      </c>
      <c r="B82" s="13" t="s">
        <v>95</v>
      </c>
      <c r="C82" s="13" t="s">
        <v>52</v>
      </c>
      <c r="D82" s="13" t="s">
        <v>27</v>
      </c>
      <c r="E82" s="102"/>
      <c r="F82" s="102"/>
      <c r="G82" s="63">
        <f t="shared" si="10"/>
        <v>50000</v>
      </c>
      <c r="H82" s="70">
        <f t="shared" si="10"/>
        <v>1000</v>
      </c>
    </row>
    <row r="83" spans="1:8" ht="15.75">
      <c r="A83" s="97" t="s">
        <v>45</v>
      </c>
      <c r="B83" s="102" t="s">
        <v>95</v>
      </c>
      <c r="C83" s="102" t="s">
        <v>52</v>
      </c>
      <c r="D83" s="102" t="s">
        <v>27</v>
      </c>
      <c r="E83" s="102" t="s">
        <v>54</v>
      </c>
      <c r="F83" s="102"/>
      <c r="G83" s="62">
        <f t="shared" si="10"/>
        <v>50000</v>
      </c>
      <c r="H83" s="72">
        <f t="shared" si="10"/>
        <v>1000</v>
      </c>
    </row>
    <row r="84" spans="1:8" ht="16.5" thickBot="1">
      <c r="A84" s="109" t="s">
        <v>72</v>
      </c>
      <c r="B84" s="110" t="s">
        <v>95</v>
      </c>
      <c r="C84" s="110" t="s">
        <v>52</v>
      </c>
      <c r="D84" s="110" t="s">
        <v>27</v>
      </c>
      <c r="E84" s="110" t="s">
        <v>54</v>
      </c>
      <c r="F84" s="110" t="s">
        <v>51</v>
      </c>
      <c r="G84" s="118">
        <v>50000</v>
      </c>
      <c r="H84" s="111">
        <v>1000</v>
      </c>
    </row>
    <row r="85" spans="1:8" ht="45">
      <c r="A85" s="228" t="s">
        <v>266</v>
      </c>
      <c r="B85" s="108" t="s">
        <v>277</v>
      </c>
      <c r="C85" s="112"/>
      <c r="D85" s="112"/>
      <c r="E85" s="112"/>
      <c r="F85" s="112"/>
      <c r="G85" s="116">
        <f aca="true" t="shared" si="11" ref="G85:H90">G86</f>
        <v>4396145.2</v>
      </c>
      <c r="H85" s="113">
        <f t="shared" si="11"/>
        <v>4388415.2</v>
      </c>
    </row>
    <row r="86" spans="1:8" ht="30">
      <c r="A86" s="90" t="s">
        <v>267</v>
      </c>
      <c r="B86" s="13" t="s">
        <v>278</v>
      </c>
      <c r="C86" s="102"/>
      <c r="D86" s="102"/>
      <c r="E86" s="102"/>
      <c r="F86" s="102"/>
      <c r="G86" s="63">
        <f t="shared" si="11"/>
        <v>4396145.2</v>
      </c>
      <c r="H86" s="70">
        <f t="shared" si="11"/>
        <v>4388415.2</v>
      </c>
    </row>
    <row r="87" spans="1:8" ht="15.75">
      <c r="A87" s="93" t="s">
        <v>264</v>
      </c>
      <c r="B87" s="13" t="s">
        <v>278</v>
      </c>
      <c r="C87" s="13" t="s">
        <v>276</v>
      </c>
      <c r="D87" s="13"/>
      <c r="E87" s="102"/>
      <c r="F87" s="102"/>
      <c r="G87" s="63">
        <f t="shared" si="11"/>
        <v>4396145.2</v>
      </c>
      <c r="H87" s="70">
        <f t="shared" si="11"/>
        <v>4388415.2</v>
      </c>
    </row>
    <row r="88" spans="1:8" ht="15.75">
      <c r="A88" s="93" t="s">
        <v>265</v>
      </c>
      <c r="B88" s="13" t="s">
        <v>278</v>
      </c>
      <c r="C88" s="13" t="s">
        <v>276</v>
      </c>
      <c r="D88" s="13" t="s">
        <v>35</v>
      </c>
      <c r="E88" s="102"/>
      <c r="F88" s="102"/>
      <c r="G88" s="63">
        <f t="shared" si="11"/>
        <v>4396145.2</v>
      </c>
      <c r="H88" s="70">
        <f t="shared" si="11"/>
        <v>4388415.2</v>
      </c>
    </row>
    <row r="89" spans="1:8" ht="45">
      <c r="A89" s="90" t="s">
        <v>268</v>
      </c>
      <c r="B89" s="13" t="s">
        <v>279</v>
      </c>
      <c r="C89" s="13" t="s">
        <v>276</v>
      </c>
      <c r="D89" s="13" t="s">
        <v>35</v>
      </c>
      <c r="E89" s="102"/>
      <c r="F89" s="102"/>
      <c r="G89" s="63">
        <f t="shared" si="11"/>
        <v>4396145.2</v>
      </c>
      <c r="H89" s="70">
        <f t="shared" si="11"/>
        <v>4388415.2</v>
      </c>
    </row>
    <row r="90" spans="1:8" ht="31.5">
      <c r="A90" s="60" t="s">
        <v>58</v>
      </c>
      <c r="B90" s="102" t="s">
        <v>279</v>
      </c>
      <c r="C90" s="102" t="s">
        <v>276</v>
      </c>
      <c r="D90" s="102" t="s">
        <v>35</v>
      </c>
      <c r="E90" s="102" t="s">
        <v>19</v>
      </c>
      <c r="F90" s="102"/>
      <c r="G90" s="62">
        <f t="shared" si="11"/>
        <v>4396145.2</v>
      </c>
      <c r="H90" s="72">
        <f t="shared" si="11"/>
        <v>4388415.2</v>
      </c>
    </row>
    <row r="91" spans="1:8" ht="15.75">
      <c r="A91" s="96" t="s">
        <v>72</v>
      </c>
      <c r="B91" s="102" t="s">
        <v>279</v>
      </c>
      <c r="C91" s="102" t="s">
        <v>276</v>
      </c>
      <c r="D91" s="102" t="s">
        <v>35</v>
      </c>
      <c r="E91" s="102" t="s">
        <v>19</v>
      </c>
      <c r="F91" s="102" t="s">
        <v>51</v>
      </c>
      <c r="G91" s="62">
        <v>4396145.2</v>
      </c>
      <c r="H91" s="72">
        <v>4388415.2</v>
      </c>
    </row>
    <row r="92" spans="1:8" ht="19.5" thickBot="1">
      <c r="A92" s="98" t="s">
        <v>96</v>
      </c>
      <c r="B92" s="99"/>
      <c r="C92" s="100"/>
      <c r="D92" s="100"/>
      <c r="E92" s="100"/>
      <c r="F92" s="100"/>
      <c r="G92" s="101">
        <f>G7+G14+G21+G28+G35+G42+G49+G56+G65+G72+G85</f>
        <v>5226045.2</v>
      </c>
      <c r="H92" s="114">
        <f>H7+H14+H21+H28+H35+H42+H49+H56+H65+H72+H85</f>
        <v>5164766.24</v>
      </c>
    </row>
    <row r="96" spans="1:2" ht="15.75">
      <c r="A96" s="56" t="s">
        <v>206</v>
      </c>
      <c r="B96" s="57" t="s">
        <v>55</v>
      </c>
    </row>
  </sheetData>
  <sheetProtection/>
  <mergeCells count="9">
    <mergeCell ref="F5:F6"/>
    <mergeCell ref="B1:G1"/>
    <mergeCell ref="B2:G2"/>
    <mergeCell ref="A3:G3"/>
    <mergeCell ref="A5:A6"/>
    <mergeCell ref="B5:B6"/>
    <mergeCell ref="C5:C6"/>
    <mergeCell ref="D5:D6"/>
    <mergeCell ref="E5:E6"/>
  </mergeCells>
  <printOptions/>
  <pageMargins left="0.7" right="0.7" top="0.44" bottom="0.75" header="0.3" footer="0.3"/>
  <pageSetup fitToHeight="2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zoomScalePageLayoutView="0" workbookViewId="0" topLeftCell="A1">
      <selection activeCell="A4" sqref="A4:C4"/>
    </sheetView>
  </sheetViews>
  <sheetFormatPr defaultColWidth="9.140625" defaultRowHeight="15"/>
  <cols>
    <col min="1" max="1" width="34.8515625" style="168" customWidth="1"/>
    <col min="2" max="2" width="74.00390625" style="168" customWidth="1"/>
    <col min="3" max="3" width="18.00390625" style="169" customWidth="1"/>
    <col min="4" max="4" width="14.00390625" style="202" customWidth="1"/>
  </cols>
  <sheetData>
    <row r="1" spans="1:7" ht="18.75" customHeight="1">
      <c r="A1" s="47"/>
      <c r="B1" s="258" t="s">
        <v>286</v>
      </c>
      <c r="C1" s="258"/>
      <c r="D1" s="200"/>
      <c r="E1" s="127"/>
      <c r="F1" s="127"/>
      <c r="G1" s="3"/>
    </row>
    <row r="2" spans="1:8" ht="21" customHeight="1">
      <c r="A2" s="128"/>
      <c r="B2" s="236" t="s">
        <v>391</v>
      </c>
      <c r="C2" s="236"/>
      <c r="D2" s="201"/>
      <c r="E2" s="128"/>
      <c r="F2" s="128"/>
      <c r="G2" s="128"/>
      <c r="H2" s="44"/>
    </row>
    <row r="3" spans="1:3" ht="18" customHeight="1">
      <c r="A3" s="130"/>
      <c r="B3" s="131"/>
      <c r="C3" s="131"/>
    </row>
    <row r="4" spans="1:3" ht="15" customHeight="1">
      <c r="A4" s="259" t="s">
        <v>0</v>
      </c>
      <c r="B4" s="259"/>
      <c r="C4" s="259"/>
    </row>
    <row r="5" spans="1:3" ht="18.75" customHeight="1">
      <c r="A5" s="260" t="s">
        <v>380</v>
      </c>
      <c r="B5" s="260"/>
      <c r="C5" s="260"/>
    </row>
    <row r="6" spans="1:4" ht="17.25" customHeight="1" thickBot="1">
      <c r="A6" s="132"/>
      <c r="B6" s="132"/>
      <c r="C6" s="133"/>
      <c r="D6" s="133" t="s">
        <v>62</v>
      </c>
    </row>
    <row r="7" spans="1:4" ht="33.75" customHeight="1">
      <c r="A7" s="134" t="s">
        <v>287</v>
      </c>
      <c r="B7" s="252" t="s">
        <v>288</v>
      </c>
      <c r="C7" s="254" t="s">
        <v>249</v>
      </c>
      <c r="D7" s="256" t="s">
        <v>250</v>
      </c>
    </row>
    <row r="8" spans="1:4" ht="30" customHeight="1" thickBot="1">
      <c r="A8" s="189" t="s">
        <v>289</v>
      </c>
      <c r="B8" s="253"/>
      <c r="C8" s="255"/>
      <c r="D8" s="257"/>
    </row>
    <row r="9" spans="1:4" ht="20.25" customHeight="1">
      <c r="A9" s="135" t="s">
        <v>290</v>
      </c>
      <c r="B9" s="136" t="s">
        <v>291</v>
      </c>
      <c r="C9" s="173">
        <f>C10+C14+C20+C28</f>
        <v>1358700</v>
      </c>
      <c r="D9" s="203">
        <f>D10+D14+D20+D28</f>
        <v>1171710.51</v>
      </c>
    </row>
    <row r="10" spans="1:4" ht="27.75" customHeight="1">
      <c r="A10" s="137" t="s">
        <v>292</v>
      </c>
      <c r="B10" s="138" t="s">
        <v>293</v>
      </c>
      <c r="C10" s="174">
        <f>C11</f>
        <v>858000</v>
      </c>
      <c r="D10" s="204">
        <f>D11</f>
        <v>664308.26</v>
      </c>
    </row>
    <row r="11" spans="1:4" s="139" customFormat="1" ht="27" customHeight="1">
      <c r="A11" s="137" t="s">
        <v>294</v>
      </c>
      <c r="B11" s="138" t="s">
        <v>295</v>
      </c>
      <c r="C11" s="174">
        <f>SUM(C12:C13)</f>
        <v>858000</v>
      </c>
      <c r="D11" s="204">
        <f>SUM(D12:D13)</f>
        <v>664308.26</v>
      </c>
    </row>
    <row r="12" spans="1:4" s="139" customFormat="1" ht="66" customHeight="1">
      <c r="A12" s="140" t="s">
        <v>296</v>
      </c>
      <c r="B12" s="141" t="s">
        <v>297</v>
      </c>
      <c r="C12" s="175">
        <v>858000</v>
      </c>
      <c r="D12" s="198">
        <v>664053.86</v>
      </c>
    </row>
    <row r="13" spans="1:4" s="139" customFormat="1" ht="48" customHeight="1" thickBot="1">
      <c r="A13" s="142" t="s">
        <v>298</v>
      </c>
      <c r="B13" s="143" t="s">
        <v>299</v>
      </c>
      <c r="C13" s="176">
        <v>0</v>
      </c>
      <c r="D13" s="199">
        <v>254.4</v>
      </c>
    </row>
    <row r="14" spans="1:4" s="139" customFormat="1" ht="39" customHeight="1">
      <c r="A14" s="150" t="s">
        <v>300</v>
      </c>
      <c r="B14" s="151" t="s">
        <v>301</v>
      </c>
      <c r="C14" s="179">
        <f>C15</f>
        <v>338700</v>
      </c>
      <c r="D14" s="205">
        <f>D15</f>
        <v>390748.02999999997</v>
      </c>
    </row>
    <row r="15" spans="1:4" s="139" customFormat="1" ht="36" customHeight="1">
      <c r="A15" s="144" t="s">
        <v>302</v>
      </c>
      <c r="B15" s="145" t="s">
        <v>303</v>
      </c>
      <c r="C15" s="177">
        <f>SUM(C16:C19)</f>
        <v>338700</v>
      </c>
      <c r="D15" s="206">
        <f>SUM(D16:D19)</f>
        <v>390748.02999999997</v>
      </c>
    </row>
    <row r="16" spans="1:4" s="139" customFormat="1" ht="96.75" customHeight="1">
      <c r="A16" s="140" t="s">
        <v>304</v>
      </c>
      <c r="B16" s="141" t="s">
        <v>305</v>
      </c>
      <c r="C16" s="175">
        <v>149000</v>
      </c>
      <c r="D16" s="198">
        <v>195884.63</v>
      </c>
    </row>
    <row r="17" spans="1:4" s="139" customFormat="1" ht="109.5" customHeight="1">
      <c r="A17" s="140" t="s">
        <v>306</v>
      </c>
      <c r="B17" s="141" t="s">
        <v>248</v>
      </c>
      <c r="C17" s="175">
        <v>1000</v>
      </c>
      <c r="D17" s="198">
        <v>1058.03</v>
      </c>
    </row>
    <row r="18" spans="1:4" s="139" customFormat="1" ht="104.25" customHeight="1">
      <c r="A18" s="159" t="s">
        <v>307</v>
      </c>
      <c r="B18" s="154" t="s">
        <v>308</v>
      </c>
      <c r="C18" s="190">
        <v>188700</v>
      </c>
      <c r="D18" s="207">
        <v>216278.93</v>
      </c>
    </row>
    <row r="19" spans="1:4" s="139" customFormat="1" ht="104.25" customHeight="1" thickBot="1">
      <c r="A19" s="159" t="s">
        <v>381</v>
      </c>
      <c r="B19" s="154" t="s">
        <v>308</v>
      </c>
      <c r="C19" s="190">
        <v>0</v>
      </c>
      <c r="D19" s="207">
        <v>-22473.56</v>
      </c>
    </row>
    <row r="20" spans="1:4" s="139" customFormat="1" ht="24.75" customHeight="1">
      <c r="A20" s="135" t="s">
        <v>309</v>
      </c>
      <c r="B20" s="136" t="s">
        <v>310</v>
      </c>
      <c r="C20" s="173">
        <f>C21+C23</f>
        <v>158000</v>
      </c>
      <c r="D20" s="203">
        <f>D21+D23</f>
        <v>116654.22</v>
      </c>
    </row>
    <row r="21" spans="1:4" s="139" customFormat="1" ht="30" customHeight="1">
      <c r="A21" s="137" t="s">
        <v>311</v>
      </c>
      <c r="B21" s="138" t="s">
        <v>312</v>
      </c>
      <c r="C21" s="174">
        <f>C22</f>
        <v>11000</v>
      </c>
      <c r="D21" s="204">
        <f>D22</f>
        <v>13483.43</v>
      </c>
    </row>
    <row r="22" spans="1:4" ht="38.25" customHeight="1" thickBot="1">
      <c r="A22" s="146" t="s">
        <v>313</v>
      </c>
      <c r="B22" s="147" t="s">
        <v>314</v>
      </c>
      <c r="C22" s="178">
        <v>11000</v>
      </c>
      <c r="D22" s="208">
        <v>13483.43</v>
      </c>
    </row>
    <row r="23" spans="1:4" ht="19.5" customHeight="1">
      <c r="A23" s="150" t="s">
        <v>315</v>
      </c>
      <c r="B23" s="151" t="s">
        <v>316</v>
      </c>
      <c r="C23" s="179">
        <f>C24+C26</f>
        <v>147000</v>
      </c>
      <c r="D23" s="205">
        <f>D24+D26</f>
        <v>103170.79000000001</v>
      </c>
    </row>
    <row r="24" spans="1:4" s="139" customFormat="1" ht="18.75" customHeight="1">
      <c r="A24" s="144" t="s">
        <v>317</v>
      </c>
      <c r="B24" s="145" t="s">
        <v>318</v>
      </c>
      <c r="C24" s="177">
        <f>C25</f>
        <v>123000</v>
      </c>
      <c r="D24" s="206">
        <f>D25</f>
        <v>81507.02</v>
      </c>
    </row>
    <row r="25" spans="1:4" ht="30" customHeight="1">
      <c r="A25" s="140" t="s">
        <v>319</v>
      </c>
      <c r="B25" s="141" t="s">
        <v>320</v>
      </c>
      <c r="C25" s="175">
        <v>123000</v>
      </c>
      <c r="D25" s="198">
        <v>81507.02</v>
      </c>
    </row>
    <row r="26" spans="1:4" ht="24.75" customHeight="1">
      <c r="A26" s="144" t="s">
        <v>321</v>
      </c>
      <c r="B26" s="145" t="s">
        <v>322</v>
      </c>
      <c r="C26" s="177">
        <f>C27</f>
        <v>24000</v>
      </c>
      <c r="D26" s="206">
        <f>D27</f>
        <v>21663.77</v>
      </c>
    </row>
    <row r="27" spans="1:4" s="149" customFormat="1" ht="36.75" customHeight="1" thickBot="1">
      <c r="A27" s="148" t="s">
        <v>323</v>
      </c>
      <c r="B27" s="143" t="s">
        <v>324</v>
      </c>
      <c r="C27" s="176">
        <v>24000</v>
      </c>
      <c r="D27" s="199">
        <v>21663.77</v>
      </c>
    </row>
    <row r="28" spans="1:4" ht="23.25" customHeight="1">
      <c r="A28" s="135" t="s">
        <v>325</v>
      </c>
      <c r="B28" s="136" t="s">
        <v>326</v>
      </c>
      <c r="C28" s="173">
        <f>C29</f>
        <v>4000</v>
      </c>
      <c r="D28" s="203">
        <f>D29</f>
        <v>0</v>
      </c>
    </row>
    <row r="29" spans="1:4" s="149" customFormat="1" ht="48" customHeight="1">
      <c r="A29" s="144" t="s">
        <v>327</v>
      </c>
      <c r="B29" s="145" t="s">
        <v>328</v>
      </c>
      <c r="C29" s="177">
        <f>C30</f>
        <v>4000</v>
      </c>
      <c r="D29" s="206">
        <f>D30</f>
        <v>0</v>
      </c>
    </row>
    <row r="30" spans="1:4" s="139" customFormat="1" ht="68.25" customHeight="1" thickBot="1">
      <c r="A30" s="148" t="s">
        <v>329</v>
      </c>
      <c r="B30" s="143" t="s">
        <v>330</v>
      </c>
      <c r="C30" s="176">
        <v>4000</v>
      </c>
      <c r="D30" s="199">
        <v>0</v>
      </c>
    </row>
    <row r="31" spans="1:4" s="139" customFormat="1" ht="25.5" customHeight="1">
      <c r="A31" s="150" t="s">
        <v>331</v>
      </c>
      <c r="B31" s="151" t="s">
        <v>332</v>
      </c>
      <c r="C31" s="179">
        <f>C32</f>
        <v>15280682</v>
      </c>
      <c r="D31" s="205">
        <f>D32</f>
        <v>15260445.83</v>
      </c>
    </row>
    <row r="32" spans="1:4" s="139" customFormat="1" ht="32.25" customHeight="1" thickBot="1">
      <c r="A32" s="152" t="s">
        <v>333</v>
      </c>
      <c r="B32" s="153" t="s">
        <v>334</v>
      </c>
      <c r="C32" s="180">
        <f>C33+C40+C43+C50</f>
        <v>15280682</v>
      </c>
      <c r="D32" s="209">
        <f>D33+D40+D43+D50</f>
        <v>15260445.83</v>
      </c>
    </row>
    <row r="33" spans="1:4" s="139" customFormat="1" ht="21.75" customHeight="1">
      <c r="A33" s="135" t="s">
        <v>335</v>
      </c>
      <c r="B33" s="136" t="s">
        <v>336</v>
      </c>
      <c r="C33" s="173">
        <f>C36+C38+C34</f>
        <v>10682600</v>
      </c>
      <c r="D33" s="203">
        <f>D36+D38+D34</f>
        <v>10682600</v>
      </c>
    </row>
    <row r="34" spans="1:4" s="129" customFormat="1" ht="30.75" customHeight="1">
      <c r="A34" s="144" t="s">
        <v>337</v>
      </c>
      <c r="B34" s="145" t="s">
        <v>338</v>
      </c>
      <c r="C34" s="181">
        <f>C35</f>
        <v>4975000</v>
      </c>
      <c r="D34" s="197">
        <f>D35</f>
        <v>4975000</v>
      </c>
    </row>
    <row r="35" spans="1:4" s="129" customFormat="1" ht="18.75" customHeight="1">
      <c r="A35" s="140" t="s">
        <v>339</v>
      </c>
      <c r="B35" s="154" t="s">
        <v>340</v>
      </c>
      <c r="C35" s="182">
        <v>4975000</v>
      </c>
      <c r="D35" s="198">
        <v>4975000</v>
      </c>
    </row>
    <row r="36" spans="1:4" s="129" customFormat="1" ht="34.5" customHeight="1">
      <c r="A36" s="144" t="s">
        <v>341</v>
      </c>
      <c r="B36" s="145" t="s">
        <v>342</v>
      </c>
      <c r="C36" s="177">
        <f>C37</f>
        <v>5644600</v>
      </c>
      <c r="D36" s="206">
        <f>D37</f>
        <v>5644600</v>
      </c>
    </row>
    <row r="37" spans="1:4" ht="32.25" customHeight="1">
      <c r="A37" s="140" t="s">
        <v>343</v>
      </c>
      <c r="B37" s="155" t="s">
        <v>344</v>
      </c>
      <c r="C37" s="175">
        <v>5644600</v>
      </c>
      <c r="D37" s="198">
        <v>5644600</v>
      </c>
    </row>
    <row r="38" spans="1:4" s="157" customFormat="1" ht="18.75" customHeight="1">
      <c r="A38" s="144" t="s">
        <v>345</v>
      </c>
      <c r="B38" s="156" t="s">
        <v>346</v>
      </c>
      <c r="C38" s="183">
        <f>C39</f>
        <v>63000</v>
      </c>
      <c r="D38" s="210">
        <f>D39</f>
        <v>63000</v>
      </c>
    </row>
    <row r="39" spans="1:4" s="158" customFormat="1" ht="19.5" customHeight="1" thickBot="1">
      <c r="A39" s="148" t="s">
        <v>347</v>
      </c>
      <c r="B39" s="143" t="s">
        <v>348</v>
      </c>
      <c r="C39" s="184">
        <v>63000</v>
      </c>
      <c r="D39" s="211">
        <v>63000</v>
      </c>
    </row>
    <row r="40" spans="1:4" ht="32.25" customHeight="1">
      <c r="A40" s="150" t="s">
        <v>349</v>
      </c>
      <c r="B40" s="191" t="s">
        <v>350</v>
      </c>
      <c r="C40" s="192">
        <f>C41</f>
        <v>4350282</v>
      </c>
      <c r="D40" s="212">
        <f>D41</f>
        <v>4350076.3</v>
      </c>
    </row>
    <row r="41" spans="1:4" ht="30" customHeight="1">
      <c r="A41" s="144" t="s">
        <v>351</v>
      </c>
      <c r="B41" s="156" t="s">
        <v>352</v>
      </c>
      <c r="C41" s="183">
        <f>C42</f>
        <v>4350282</v>
      </c>
      <c r="D41" s="210">
        <f>D42</f>
        <v>4350076.3</v>
      </c>
    </row>
    <row r="42" spans="1:4" s="149" customFormat="1" ht="27" customHeight="1" thickBot="1">
      <c r="A42" s="159" t="s">
        <v>353</v>
      </c>
      <c r="B42" s="154" t="s">
        <v>354</v>
      </c>
      <c r="C42" s="185">
        <v>4350282</v>
      </c>
      <c r="D42" s="213">
        <v>4350076.3</v>
      </c>
    </row>
    <row r="43" spans="1:4" s="149" customFormat="1" ht="25.5" customHeight="1">
      <c r="A43" s="135" t="s">
        <v>355</v>
      </c>
      <c r="B43" s="136" t="s">
        <v>356</v>
      </c>
      <c r="C43" s="173">
        <f>C44+C46+C48</f>
        <v>171900</v>
      </c>
      <c r="D43" s="203">
        <f>D44+D46+D48</f>
        <v>164393.83</v>
      </c>
    </row>
    <row r="44" spans="1:4" s="149" customFormat="1" ht="36.75" customHeight="1">
      <c r="A44" s="144" t="s">
        <v>357</v>
      </c>
      <c r="B44" s="145" t="s">
        <v>358</v>
      </c>
      <c r="C44" s="177">
        <f>C45</f>
        <v>150900</v>
      </c>
      <c r="D44" s="206">
        <f>D45</f>
        <v>150900</v>
      </c>
    </row>
    <row r="45" spans="1:4" s="149" customFormat="1" ht="43.5" customHeight="1">
      <c r="A45" s="140" t="s">
        <v>359</v>
      </c>
      <c r="B45" s="141" t="s">
        <v>360</v>
      </c>
      <c r="C45" s="186">
        <v>150900</v>
      </c>
      <c r="D45" s="214">
        <v>150900</v>
      </c>
    </row>
    <row r="46" spans="1:4" s="149" customFormat="1" ht="45.75" customHeight="1">
      <c r="A46" s="144" t="s">
        <v>361</v>
      </c>
      <c r="B46" s="160" t="s">
        <v>362</v>
      </c>
      <c r="C46" s="175">
        <f>C47</f>
        <v>20000</v>
      </c>
      <c r="D46" s="198">
        <f>D47</f>
        <v>12493.83</v>
      </c>
    </row>
    <row r="47" spans="1:4" s="162" customFormat="1" ht="27" customHeight="1">
      <c r="A47" s="140" t="s">
        <v>363</v>
      </c>
      <c r="B47" s="161" t="s">
        <v>364</v>
      </c>
      <c r="C47" s="175">
        <v>20000</v>
      </c>
      <c r="D47" s="198">
        <v>12493.83</v>
      </c>
    </row>
    <row r="48" spans="1:4" s="149" customFormat="1" ht="51" customHeight="1">
      <c r="A48" s="144" t="s">
        <v>365</v>
      </c>
      <c r="B48" s="160" t="s">
        <v>366</v>
      </c>
      <c r="C48" s="175">
        <f>C49</f>
        <v>1000</v>
      </c>
      <c r="D48" s="198">
        <f>D49</f>
        <v>1000</v>
      </c>
    </row>
    <row r="49" spans="1:4" s="149" customFormat="1" ht="47.25" customHeight="1" thickBot="1">
      <c r="A49" s="159" t="s">
        <v>367</v>
      </c>
      <c r="B49" s="193" t="s">
        <v>368</v>
      </c>
      <c r="C49" s="190">
        <v>1000</v>
      </c>
      <c r="D49" s="207">
        <v>1000</v>
      </c>
    </row>
    <row r="50" spans="1:4" s="149" customFormat="1" ht="28.5" customHeight="1">
      <c r="A50" s="194" t="s">
        <v>369</v>
      </c>
      <c r="B50" s="195" t="s">
        <v>370</v>
      </c>
      <c r="C50" s="196">
        <f>C51+C53</f>
        <v>75900</v>
      </c>
      <c r="D50" s="215">
        <f>D51+D53</f>
        <v>63375.7</v>
      </c>
    </row>
    <row r="51" spans="1:4" s="149" customFormat="1" ht="31.5" customHeight="1">
      <c r="A51" s="163" t="s">
        <v>371</v>
      </c>
      <c r="B51" s="145" t="s">
        <v>372</v>
      </c>
      <c r="C51" s="181">
        <f>C52</f>
        <v>5000</v>
      </c>
      <c r="D51" s="197">
        <f>D52</f>
        <v>0</v>
      </c>
    </row>
    <row r="52" spans="1:4" s="149" customFormat="1" ht="31.5" customHeight="1">
      <c r="A52" s="164" t="s">
        <v>373</v>
      </c>
      <c r="B52" s="161" t="s">
        <v>374</v>
      </c>
      <c r="C52" s="175">
        <v>5000</v>
      </c>
      <c r="D52" s="198">
        <v>0</v>
      </c>
    </row>
    <row r="53" spans="1:4" ht="15">
      <c r="A53" s="144" t="s">
        <v>375</v>
      </c>
      <c r="B53" s="145" t="s">
        <v>376</v>
      </c>
      <c r="C53" s="181">
        <f>C54</f>
        <v>70900</v>
      </c>
      <c r="D53" s="197">
        <f>D54</f>
        <v>63375.7</v>
      </c>
    </row>
    <row r="54" spans="1:4" ht="30.75" thickBot="1">
      <c r="A54" s="148" t="s">
        <v>377</v>
      </c>
      <c r="B54" s="165" t="s">
        <v>378</v>
      </c>
      <c r="C54" s="187">
        <v>70900</v>
      </c>
      <c r="D54" s="199">
        <v>63375.7</v>
      </c>
    </row>
    <row r="55" spans="1:4" ht="15.75" thickBot="1">
      <c r="A55" s="166"/>
      <c r="B55" s="167" t="s">
        <v>379</v>
      </c>
      <c r="C55" s="188">
        <f>C9+C31</f>
        <v>16639382</v>
      </c>
      <c r="D55" s="216">
        <f>D9+D31</f>
        <v>16432156.34</v>
      </c>
    </row>
    <row r="60" spans="1:3" ht="15.75">
      <c r="A60" s="170" t="s">
        <v>60</v>
      </c>
      <c r="B60" s="170"/>
      <c r="C60" s="171"/>
    </row>
    <row r="61" spans="1:2" ht="15.75">
      <c r="A61" s="170" t="s">
        <v>61</v>
      </c>
      <c r="B61" s="172" t="s">
        <v>55</v>
      </c>
    </row>
  </sheetData>
  <sheetProtection/>
  <mergeCells count="7">
    <mergeCell ref="B7:B8"/>
    <mergeCell ref="C7:C8"/>
    <mergeCell ref="D7:D8"/>
    <mergeCell ref="B1:C1"/>
    <mergeCell ref="B2:C2"/>
    <mergeCell ref="A4:C4"/>
    <mergeCell ref="A5:C5"/>
  </mergeCells>
  <printOptions/>
  <pageMargins left="0.7" right="0.7" top="0.75" bottom="0.75" header="0.3" footer="0.3"/>
  <pageSetup fitToHeight="0" fitToWidth="1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2016-07-27T05:47:08Z</cp:lastPrinted>
  <dcterms:created xsi:type="dcterms:W3CDTF">2006-09-28T05:33:49Z</dcterms:created>
  <dcterms:modified xsi:type="dcterms:W3CDTF">2023-06-09T04:36:00Z</dcterms:modified>
  <cp:category/>
  <cp:version/>
  <cp:contentType/>
  <cp:contentStatus/>
</cp:coreProperties>
</file>