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95" windowHeight="8445" activeTab="1"/>
  </bookViews>
  <sheets>
    <sheet name="2019 год" sheetId="4" r:id="rId1"/>
    <sheet name="2019 год (2)" sheetId="6" r:id="rId2"/>
  </sheets>
  <definedNames>
    <definedName name="_xlnm.Print_Area" localSheetId="0">'2019 год'!$A$1:$K$641</definedName>
    <definedName name="_xlnm.Print_Area" localSheetId="1">'2019 год (2)'!$A$1:$K$641</definedName>
  </definedNames>
  <calcPr calcId="144525"/>
</workbook>
</file>

<file path=xl/calcChain.xml><?xml version="1.0" encoding="utf-8"?>
<calcChain xmlns="http://schemas.openxmlformats.org/spreadsheetml/2006/main">
  <c r="I40" i="6" l="1"/>
  <c r="I39" i="6"/>
  <c r="I38" i="6"/>
  <c r="I375" i="6" l="1"/>
  <c r="K634" i="6"/>
  <c r="J634" i="6"/>
  <c r="I634" i="6"/>
  <c r="K632" i="6"/>
  <c r="J632" i="6"/>
  <c r="J631" i="6" s="1"/>
  <c r="J630" i="6" s="1"/>
  <c r="J629" i="6" s="1"/>
  <c r="J628" i="6" s="1"/>
  <c r="J627" i="6" s="1"/>
  <c r="I632" i="6"/>
  <c r="K631" i="6"/>
  <c r="K630" i="6" s="1"/>
  <c r="K629" i="6" s="1"/>
  <c r="K628" i="6" s="1"/>
  <c r="K627" i="6" s="1"/>
  <c r="I631" i="6"/>
  <c r="K621" i="6"/>
  <c r="J621" i="6"/>
  <c r="I621" i="6"/>
  <c r="K620" i="6"/>
  <c r="J620" i="6"/>
  <c r="J619" i="6" s="1"/>
  <c r="J618" i="6" s="1"/>
  <c r="J617" i="6" s="1"/>
  <c r="I620" i="6"/>
  <c r="I619" i="6" s="1"/>
  <c r="I618" i="6" s="1"/>
  <c r="I617" i="6" s="1"/>
  <c r="K619" i="6"/>
  <c r="K618" i="6" s="1"/>
  <c r="K617" i="6" s="1"/>
  <c r="K615" i="6"/>
  <c r="J615" i="6"/>
  <c r="J614" i="6" s="1"/>
  <c r="J613" i="6" s="1"/>
  <c r="J612" i="6" s="1"/>
  <c r="J611" i="6" s="1"/>
  <c r="J610" i="6" s="1"/>
  <c r="J609" i="6" s="1"/>
  <c r="I615" i="6"/>
  <c r="K614" i="6"/>
  <c r="K613" i="6" s="1"/>
  <c r="K612" i="6" s="1"/>
  <c r="K611" i="6" s="1"/>
  <c r="K610" i="6" s="1"/>
  <c r="K609" i="6" s="1"/>
  <c r="I614" i="6"/>
  <c r="I613" i="6" s="1"/>
  <c r="I612" i="6" s="1"/>
  <c r="I611" i="6" s="1"/>
  <c r="I610" i="6" s="1"/>
  <c r="I609" i="6" s="1"/>
  <c r="I608" i="6" s="1"/>
  <c r="I607" i="6" s="1"/>
  <c r="I606" i="6" s="1"/>
  <c r="K603" i="6"/>
  <c r="K602" i="6" s="1"/>
  <c r="K601" i="6" s="1"/>
  <c r="K600" i="6" s="1"/>
  <c r="K599" i="6" s="1"/>
  <c r="K598" i="6" s="1"/>
  <c r="K597" i="6" s="1"/>
  <c r="J603" i="6"/>
  <c r="J602" i="6" s="1"/>
  <c r="J601" i="6" s="1"/>
  <c r="J600" i="6" s="1"/>
  <c r="J599" i="6" s="1"/>
  <c r="J598" i="6" s="1"/>
  <c r="J597" i="6" s="1"/>
  <c r="I603" i="6"/>
  <c r="I602" i="6" s="1"/>
  <c r="I601" i="6" s="1"/>
  <c r="I600" i="6" s="1"/>
  <c r="I599" i="6" s="1"/>
  <c r="I598" i="6" s="1"/>
  <c r="I597" i="6" s="1"/>
  <c r="I596" i="6" s="1"/>
  <c r="I595" i="6" s="1"/>
  <c r="I594" i="6" s="1"/>
  <c r="I593" i="6" s="1"/>
  <c r="K590" i="6"/>
  <c r="J590" i="6"/>
  <c r="I590" i="6"/>
  <c r="K588" i="6"/>
  <c r="K587" i="6" s="1"/>
  <c r="J588" i="6"/>
  <c r="J587" i="6" s="1"/>
  <c r="I588" i="6"/>
  <c r="I587" i="6"/>
  <c r="K583" i="6"/>
  <c r="J583" i="6"/>
  <c r="I583" i="6"/>
  <c r="K580" i="6"/>
  <c r="K579" i="6" s="1"/>
  <c r="K578" i="6" s="1"/>
  <c r="J580" i="6"/>
  <c r="J579" i="6" s="1"/>
  <c r="J578" i="6" s="1"/>
  <c r="I580" i="6"/>
  <c r="I579" i="6" s="1"/>
  <c r="I578" i="6" s="1"/>
  <c r="K574" i="6"/>
  <c r="J574" i="6"/>
  <c r="I574" i="6"/>
  <c r="K572" i="6"/>
  <c r="K571" i="6" s="1"/>
  <c r="K570" i="6" s="1"/>
  <c r="J572" i="6"/>
  <c r="I572" i="6"/>
  <c r="I571" i="6"/>
  <c r="I570" i="6" s="1"/>
  <c r="K568" i="6"/>
  <c r="J568" i="6"/>
  <c r="I568" i="6"/>
  <c r="K566" i="6"/>
  <c r="K565" i="6" s="1"/>
  <c r="K564" i="6" s="1"/>
  <c r="K563" i="6" s="1"/>
  <c r="K562" i="6" s="1"/>
  <c r="J566" i="6"/>
  <c r="J565" i="6" s="1"/>
  <c r="J564" i="6" s="1"/>
  <c r="I566" i="6"/>
  <c r="I565" i="6" s="1"/>
  <c r="I564" i="6" s="1"/>
  <c r="I563" i="6" s="1"/>
  <c r="I562" i="6" s="1"/>
  <c r="K559" i="6"/>
  <c r="J559" i="6"/>
  <c r="J558" i="6" s="1"/>
  <c r="I559" i="6"/>
  <c r="K558" i="6"/>
  <c r="I558" i="6"/>
  <c r="K556" i="6"/>
  <c r="K555" i="6" s="1"/>
  <c r="K554" i="6" s="1"/>
  <c r="J556" i="6"/>
  <c r="J555" i="6" s="1"/>
  <c r="J554" i="6" s="1"/>
  <c r="I556" i="6"/>
  <c r="I555" i="6"/>
  <c r="I554" i="6" s="1"/>
  <c r="K552" i="6"/>
  <c r="J552" i="6"/>
  <c r="I552" i="6"/>
  <c r="K550" i="6"/>
  <c r="K549" i="6" s="1"/>
  <c r="K548" i="6" s="1"/>
  <c r="K547" i="6" s="1"/>
  <c r="K546" i="6" s="1"/>
  <c r="K545" i="6" s="1"/>
  <c r="J550" i="6"/>
  <c r="J549" i="6" s="1"/>
  <c r="J548" i="6" s="1"/>
  <c r="J547" i="6" s="1"/>
  <c r="J546" i="6" s="1"/>
  <c r="I550" i="6"/>
  <c r="I549" i="6" s="1"/>
  <c r="I548" i="6" s="1"/>
  <c r="I547" i="6" s="1"/>
  <c r="I546" i="6" s="1"/>
  <c r="I545" i="6" s="1"/>
  <c r="K540" i="6"/>
  <c r="J540" i="6"/>
  <c r="I540" i="6"/>
  <c r="K538" i="6"/>
  <c r="J538" i="6"/>
  <c r="I538" i="6"/>
  <c r="K537" i="6"/>
  <c r="J537" i="6"/>
  <c r="I537" i="6"/>
  <c r="K536" i="6"/>
  <c r="K535" i="6" s="1"/>
  <c r="I536" i="6"/>
  <c r="I535" i="6" s="1"/>
  <c r="K534" i="6"/>
  <c r="I534" i="6"/>
  <c r="K532" i="6"/>
  <c r="J532" i="6"/>
  <c r="J531" i="6" s="1"/>
  <c r="I532" i="6"/>
  <c r="K531" i="6"/>
  <c r="I531" i="6"/>
  <c r="K529" i="6"/>
  <c r="J529" i="6"/>
  <c r="J528" i="6" s="1"/>
  <c r="I529" i="6"/>
  <c r="K528" i="6"/>
  <c r="K527" i="6" s="1"/>
  <c r="K525" i="6" s="1"/>
  <c r="I528" i="6"/>
  <c r="J527" i="6"/>
  <c r="J525" i="6" s="1"/>
  <c r="K523" i="6"/>
  <c r="J523" i="6"/>
  <c r="I523" i="6"/>
  <c r="K516" i="6"/>
  <c r="K515" i="6" s="1"/>
  <c r="J516" i="6"/>
  <c r="I516" i="6"/>
  <c r="I515" i="6" s="1"/>
  <c r="I514" i="6" s="1"/>
  <c r="I507" i="6" s="1"/>
  <c r="I506" i="6" s="1"/>
  <c r="J515" i="6"/>
  <c r="K514" i="6"/>
  <c r="K507" i="6" s="1"/>
  <c r="K512" i="6"/>
  <c r="J512" i="6"/>
  <c r="I512" i="6"/>
  <c r="K510" i="6"/>
  <c r="K509" i="6" s="1"/>
  <c r="J510" i="6"/>
  <c r="I510" i="6"/>
  <c r="I509" i="6" s="1"/>
  <c r="J509" i="6"/>
  <c r="J508" i="6" s="1"/>
  <c r="K508" i="6"/>
  <c r="I508" i="6"/>
  <c r="K506" i="6"/>
  <c r="K503" i="6"/>
  <c r="J503" i="6"/>
  <c r="I503" i="6"/>
  <c r="K501" i="6"/>
  <c r="K500" i="6" s="1"/>
  <c r="J501" i="6"/>
  <c r="I501" i="6"/>
  <c r="I500" i="6" s="1"/>
  <c r="J500" i="6"/>
  <c r="K498" i="6"/>
  <c r="J498" i="6"/>
  <c r="I498" i="6"/>
  <c r="K496" i="6"/>
  <c r="J496" i="6"/>
  <c r="J495" i="6" s="1"/>
  <c r="I496" i="6"/>
  <c r="K495" i="6"/>
  <c r="K494" i="6" s="1"/>
  <c r="I495" i="6"/>
  <c r="I494" i="6" s="1"/>
  <c r="I493" i="6" s="1"/>
  <c r="I492" i="6" s="1"/>
  <c r="J494" i="6"/>
  <c r="K493" i="6"/>
  <c r="K492" i="6" s="1"/>
  <c r="I489" i="6"/>
  <c r="I488" i="6"/>
  <c r="K482" i="6"/>
  <c r="K481" i="6" s="1"/>
  <c r="J482" i="6"/>
  <c r="I482" i="6"/>
  <c r="I481" i="6" s="1"/>
  <c r="J481" i="6"/>
  <c r="J480" i="6" s="1"/>
  <c r="J479" i="6" s="1"/>
  <c r="J478" i="6" s="1"/>
  <c r="J477" i="6" s="1"/>
  <c r="K480" i="6"/>
  <c r="K479" i="6" s="1"/>
  <c r="I480" i="6"/>
  <c r="I479" i="6" s="1"/>
  <c r="I478" i="6" s="1"/>
  <c r="I477" i="6" s="1"/>
  <c r="I476" i="6" s="1"/>
  <c r="I475" i="6" s="1"/>
  <c r="K478" i="6"/>
  <c r="K477" i="6" s="1"/>
  <c r="K475" i="6" s="1"/>
  <c r="K473" i="6"/>
  <c r="K472" i="6" s="1"/>
  <c r="J473" i="6"/>
  <c r="I473" i="6"/>
  <c r="I472" i="6" s="1"/>
  <c r="I471" i="6" s="1"/>
  <c r="I470" i="6" s="1"/>
  <c r="I469" i="6" s="1"/>
  <c r="I468" i="6" s="1"/>
  <c r="I467" i="6" s="1"/>
  <c r="I466" i="6" s="1"/>
  <c r="I465" i="6" s="1"/>
  <c r="I464" i="6" s="1"/>
  <c r="J472" i="6"/>
  <c r="J471" i="6" s="1"/>
  <c r="K471" i="6"/>
  <c r="K470" i="6" s="1"/>
  <c r="K469" i="6" s="1"/>
  <c r="K468" i="6" s="1"/>
  <c r="J470" i="6"/>
  <c r="J469" i="6" s="1"/>
  <c r="J468" i="6" s="1"/>
  <c r="K462" i="6"/>
  <c r="J462" i="6"/>
  <c r="I462" i="6"/>
  <c r="K460" i="6"/>
  <c r="J460" i="6"/>
  <c r="I460" i="6"/>
  <c r="K458" i="6"/>
  <c r="K457" i="6" s="1"/>
  <c r="K456" i="6" s="1"/>
  <c r="K455" i="6" s="1"/>
  <c r="K454" i="6" s="1"/>
  <c r="K453" i="6" s="1"/>
  <c r="J458" i="6"/>
  <c r="I458" i="6"/>
  <c r="I457" i="6" s="1"/>
  <c r="I456" i="6" s="1"/>
  <c r="I455" i="6" s="1"/>
  <c r="I454" i="6" s="1"/>
  <c r="I453" i="6" s="1"/>
  <c r="J457" i="6"/>
  <c r="J456" i="6"/>
  <c r="J455" i="6" s="1"/>
  <c r="J454" i="6" s="1"/>
  <c r="J453" i="6" s="1"/>
  <c r="K450" i="6"/>
  <c r="J450" i="6"/>
  <c r="I450" i="6"/>
  <c r="K448" i="6"/>
  <c r="J448" i="6"/>
  <c r="J447" i="6" s="1"/>
  <c r="I448" i="6"/>
  <c r="K447" i="6"/>
  <c r="K446" i="6" s="1"/>
  <c r="K445" i="6" s="1"/>
  <c r="K444" i="6" s="1"/>
  <c r="K443" i="6" s="1"/>
  <c r="I447" i="6"/>
  <c r="J446" i="6"/>
  <c r="J445" i="6" s="1"/>
  <c r="J444" i="6" s="1"/>
  <c r="J443" i="6" s="1"/>
  <c r="K441" i="6"/>
  <c r="J441" i="6"/>
  <c r="J440" i="6" s="1"/>
  <c r="I441" i="6"/>
  <c r="K440" i="6"/>
  <c r="I440" i="6"/>
  <c r="I439" i="6" s="1"/>
  <c r="I438" i="6" s="1"/>
  <c r="I437" i="6" s="1"/>
  <c r="I436" i="6" s="1"/>
  <c r="K439" i="6"/>
  <c r="K438" i="6" s="1"/>
  <c r="K437" i="6" s="1"/>
  <c r="K436" i="6" s="1"/>
  <c r="J439" i="6"/>
  <c r="J438" i="6"/>
  <c r="J437" i="6"/>
  <c r="J436" i="6"/>
  <c r="K433" i="6"/>
  <c r="K432" i="6" s="1"/>
  <c r="J433" i="6"/>
  <c r="I433" i="6"/>
  <c r="I432" i="6" s="1"/>
  <c r="J432" i="6"/>
  <c r="J431" i="6" s="1"/>
  <c r="K425" i="6"/>
  <c r="J425" i="6"/>
  <c r="J424" i="6" s="1"/>
  <c r="J423" i="6" s="1"/>
  <c r="J422" i="6" s="1"/>
  <c r="J421" i="6" s="1"/>
  <c r="J420" i="6" s="1"/>
  <c r="I425" i="6"/>
  <c r="K424" i="6"/>
  <c r="K423" i="6" s="1"/>
  <c r="K422" i="6" s="1"/>
  <c r="K421" i="6" s="1"/>
  <c r="K420" i="6" s="1"/>
  <c r="I424" i="6"/>
  <c r="I423" i="6" s="1"/>
  <c r="I422" i="6" s="1"/>
  <c r="I421" i="6" s="1"/>
  <c r="I420" i="6" s="1"/>
  <c r="K416" i="6"/>
  <c r="K415" i="6" s="1"/>
  <c r="K414" i="6" s="1"/>
  <c r="K413" i="6" s="1"/>
  <c r="K412" i="6" s="1"/>
  <c r="K411" i="6" s="1"/>
  <c r="J416" i="6"/>
  <c r="I416" i="6"/>
  <c r="I415" i="6" s="1"/>
  <c r="I414" i="6" s="1"/>
  <c r="I413" i="6" s="1"/>
  <c r="I412" i="6" s="1"/>
  <c r="I411" i="6" s="1"/>
  <c r="I410" i="6" s="1"/>
  <c r="I409" i="6" s="1"/>
  <c r="J415" i="6"/>
  <c r="J414" i="6" s="1"/>
  <c r="J413" i="6" s="1"/>
  <c r="J412" i="6" s="1"/>
  <c r="J411" i="6" s="1"/>
  <c r="K407" i="6"/>
  <c r="K406" i="6" s="1"/>
  <c r="K405" i="6" s="1"/>
  <c r="K404" i="6" s="1"/>
  <c r="K403" i="6" s="1"/>
  <c r="K402" i="6" s="1"/>
  <c r="J407" i="6"/>
  <c r="I407" i="6"/>
  <c r="I406" i="6" s="1"/>
  <c r="I405" i="6" s="1"/>
  <c r="I404" i="6" s="1"/>
  <c r="I403" i="6" s="1"/>
  <c r="I402" i="6" s="1"/>
  <c r="I401" i="6" s="1"/>
  <c r="I400" i="6" s="1"/>
  <c r="J406" i="6"/>
  <c r="J405" i="6" s="1"/>
  <c r="J404" i="6" s="1"/>
  <c r="J403" i="6" s="1"/>
  <c r="J402" i="6" s="1"/>
  <c r="K397" i="6"/>
  <c r="J397" i="6"/>
  <c r="J396" i="6" s="1"/>
  <c r="J395" i="6" s="1"/>
  <c r="J394" i="6" s="1"/>
  <c r="I397" i="6"/>
  <c r="K396" i="6"/>
  <c r="K395" i="6" s="1"/>
  <c r="K394" i="6" s="1"/>
  <c r="I396" i="6"/>
  <c r="I395" i="6" s="1"/>
  <c r="I394" i="6" s="1"/>
  <c r="K392" i="6"/>
  <c r="J392" i="6"/>
  <c r="I392" i="6"/>
  <c r="K390" i="6"/>
  <c r="K389" i="6" s="1"/>
  <c r="K388" i="6" s="1"/>
  <c r="K387" i="6" s="1"/>
  <c r="J390" i="6"/>
  <c r="I390" i="6"/>
  <c r="I389" i="6" s="1"/>
  <c r="I388" i="6" s="1"/>
  <c r="I387" i="6" s="1"/>
  <c r="J389" i="6"/>
  <c r="J388" i="6" s="1"/>
  <c r="J387" i="6" s="1"/>
  <c r="K385" i="6"/>
  <c r="K384" i="6" s="1"/>
  <c r="K383" i="6" s="1"/>
  <c r="K382" i="6" s="1"/>
  <c r="K381" i="6" s="1"/>
  <c r="K380" i="6" s="1"/>
  <c r="J385" i="6"/>
  <c r="I385" i="6"/>
  <c r="I384" i="6" s="1"/>
  <c r="I383" i="6" s="1"/>
  <c r="I382" i="6" s="1"/>
  <c r="I381" i="6" s="1"/>
  <c r="I380" i="6" s="1"/>
  <c r="J384" i="6"/>
  <c r="J383" i="6" s="1"/>
  <c r="J382" i="6" s="1"/>
  <c r="J381" i="6" s="1"/>
  <c r="J380" i="6" s="1"/>
  <c r="I378" i="6"/>
  <c r="K375" i="6"/>
  <c r="J375" i="6"/>
  <c r="K373" i="6"/>
  <c r="J373" i="6"/>
  <c r="I373" i="6"/>
  <c r="K371" i="6"/>
  <c r="K370" i="6" s="1"/>
  <c r="K369" i="6" s="1"/>
  <c r="J371" i="6"/>
  <c r="I371" i="6"/>
  <c r="I370" i="6" s="1"/>
  <c r="I369" i="6" s="1"/>
  <c r="J370" i="6"/>
  <c r="J369" i="6" s="1"/>
  <c r="K365" i="6"/>
  <c r="K364" i="6" s="1"/>
  <c r="K363" i="6" s="1"/>
  <c r="K362" i="6" s="1"/>
  <c r="K361" i="6" s="1"/>
  <c r="J365" i="6"/>
  <c r="I365" i="6"/>
  <c r="I364" i="6" s="1"/>
  <c r="I363" i="6" s="1"/>
  <c r="I362" i="6" s="1"/>
  <c r="I361" i="6" s="1"/>
  <c r="I360" i="6" s="1"/>
  <c r="I359" i="6" s="1"/>
  <c r="J364" i="6"/>
  <c r="J363" i="6" s="1"/>
  <c r="J362" i="6" s="1"/>
  <c r="J361" i="6" s="1"/>
  <c r="I357" i="6"/>
  <c r="I356" i="6" s="1"/>
  <c r="I355" i="6" s="1"/>
  <c r="I354" i="6" s="1"/>
  <c r="I351" i="6"/>
  <c r="I350" i="6"/>
  <c r="I349" i="6" s="1"/>
  <c r="I348" i="6" s="1"/>
  <c r="I347" i="6" s="1"/>
  <c r="I346" i="6" s="1"/>
  <c r="I344" i="6"/>
  <c r="I343" i="6"/>
  <c r="I342" i="6" s="1"/>
  <c r="I341" i="6" s="1"/>
  <c r="I340" i="6" s="1"/>
  <c r="I339" i="6" s="1"/>
  <c r="I338" i="6" s="1"/>
  <c r="K336" i="6"/>
  <c r="K335" i="6" s="1"/>
  <c r="K334" i="6" s="1"/>
  <c r="K333" i="6" s="1"/>
  <c r="J336" i="6"/>
  <c r="I336" i="6"/>
  <c r="I335" i="6" s="1"/>
  <c r="I334" i="6" s="1"/>
  <c r="I333" i="6" s="1"/>
  <c r="J335" i="6"/>
  <c r="J334" i="6" s="1"/>
  <c r="J333" i="6" s="1"/>
  <c r="K331" i="6"/>
  <c r="K329" i="6" s="1"/>
  <c r="K328" i="6" s="1"/>
  <c r="K327" i="6" s="1"/>
  <c r="K326" i="6" s="1"/>
  <c r="K325" i="6" s="1"/>
  <c r="K324" i="6" s="1"/>
  <c r="J331" i="6"/>
  <c r="I331" i="6"/>
  <c r="J329" i="6"/>
  <c r="J328" i="6" s="1"/>
  <c r="J327" i="6" s="1"/>
  <c r="J326" i="6" s="1"/>
  <c r="J325" i="6" s="1"/>
  <c r="J324" i="6" s="1"/>
  <c r="I329" i="6"/>
  <c r="I328" i="6"/>
  <c r="I327" i="6" s="1"/>
  <c r="I326" i="6" s="1"/>
  <c r="I325" i="6" s="1"/>
  <c r="K322" i="6"/>
  <c r="J322" i="6"/>
  <c r="J321" i="6" s="1"/>
  <c r="J320" i="6" s="1"/>
  <c r="J319" i="6" s="1"/>
  <c r="J318" i="6" s="1"/>
  <c r="J317" i="6" s="1"/>
  <c r="J316" i="6" s="1"/>
  <c r="J315" i="6" s="1"/>
  <c r="J305" i="6" s="1"/>
  <c r="I322" i="6"/>
  <c r="K321" i="6"/>
  <c r="K320" i="6" s="1"/>
  <c r="K319" i="6" s="1"/>
  <c r="K318" i="6" s="1"/>
  <c r="I321" i="6"/>
  <c r="I320" i="6" s="1"/>
  <c r="I319" i="6" s="1"/>
  <c r="I318" i="6" s="1"/>
  <c r="I313" i="6"/>
  <c r="I312" i="6" s="1"/>
  <c r="I311" i="6" s="1"/>
  <c r="I310" i="6" s="1"/>
  <c r="I309" i="6" s="1"/>
  <c r="I308" i="6" s="1"/>
  <c r="I307" i="6" s="1"/>
  <c r="I306" i="6" s="1"/>
  <c r="K302" i="6"/>
  <c r="K301" i="6" s="1"/>
  <c r="J302" i="6"/>
  <c r="I302" i="6"/>
  <c r="I301" i="6" s="1"/>
  <c r="J301" i="6"/>
  <c r="J300" i="6" s="1"/>
  <c r="K300" i="6"/>
  <c r="I300" i="6"/>
  <c r="K298" i="6"/>
  <c r="J298" i="6"/>
  <c r="J297" i="6" s="1"/>
  <c r="I298" i="6"/>
  <c r="K297" i="6"/>
  <c r="K296" i="6" s="1"/>
  <c r="K295" i="6" s="1"/>
  <c r="K294" i="6" s="1"/>
  <c r="K293" i="6" s="1"/>
  <c r="K292" i="6" s="1"/>
  <c r="K291" i="6" s="1"/>
  <c r="I297" i="6"/>
  <c r="I296" i="6" s="1"/>
  <c r="I295" i="6" s="1"/>
  <c r="I294" i="6" s="1"/>
  <c r="I293" i="6" s="1"/>
  <c r="I292" i="6" s="1"/>
  <c r="I291" i="6" s="1"/>
  <c r="J296" i="6"/>
  <c r="J295" i="6" s="1"/>
  <c r="J294" i="6" s="1"/>
  <c r="J293" i="6" s="1"/>
  <c r="J292" i="6" s="1"/>
  <c r="J291" i="6" s="1"/>
  <c r="K289" i="6"/>
  <c r="J289" i="6"/>
  <c r="J288" i="6" s="1"/>
  <c r="I289" i="6"/>
  <c r="K288" i="6"/>
  <c r="K287" i="6" s="1"/>
  <c r="I288" i="6"/>
  <c r="I287" i="6" s="1"/>
  <c r="I286" i="6" s="1"/>
  <c r="I285" i="6" s="1"/>
  <c r="J287" i="6"/>
  <c r="J286" i="6" s="1"/>
  <c r="K286" i="6"/>
  <c r="K285" i="6" s="1"/>
  <c r="K284" i="6" s="1"/>
  <c r="K283" i="6" s="1"/>
  <c r="J285" i="6"/>
  <c r="J284" i="6" s="1"/>
  <c r="I284" i="6"/>
  <c r="I283" i="6" s="1"/>
  <c r="I282" i="6" s="1"/>
  <c r="K282" i="6"/>
  <c r="K280" i="6"/>
  <c r="J280" i="6"/>
  <c r="J279" i="6" s="1"/>
  <c r="I280" i="6"/>
  <c r="K279" i="6"/>
  <c r="K278" i="6" s="1"/>
  <c r="K277" i="6" s="1"/>
  <c r="K276" i="6" s="1"/>
  <c r="K275" i="6" s="1"/>
  <c r="I279" i="6"/>
  <c r="I278" i="6" s="1"/>
  <c r="I277" i="6" s="1"/>
  <c r="I276" i="6" s="1"/>
  <c r="I275" i="6" s="1"/>
  <c r="J278" i="6"/>
  <c r="J277" i="6"/>
  <c r="J276" i="6" s="1"/>
  <c r="J275" i="6"/>
  <c r="K272" i="6"/>
  <c r="J272" i="6"/>
  <c r="I272" i="6"/>
  <c r="K271" i="6"/>
  <c r="I271" i="6"/>
  <c r="K270" i="6"/>
  <c r="I270" i="6"/>
  <c r="K269" i="6"/>
  <c r="K268" i="6" s="1"/>
  <c r="I269" i="6"/>
  <c r="I268" i="6" s="1"/>
  <c r="I267" i="6" s="1"/>
  <c r="I266" i="6" s="1"/>
  <c r="K267" i="6"/>
  <c r="K266" i="6" s="1"/>
  <c r="K265" i="6" s="1"/>
  <c r="I265" i="6"/>
  <c r="K263" i="6"/>
  <c r="J263" i="6"/>
  <c r="J262" i="6" s="1"/>
  <c r="I263" i="6"/>
  <c r="K262" i="6"/>
  <c r="K261" i="6" s="1"/>
  <c r="K260" i="6" s="1"/>
  <c r="I262" i="6"/>
  <c r="I261" i="6" s="1"/>
  <c r="J261" i="6"/>
  <c r="J260" i="6" s="1"/>
  <c r="I260" i="6"/>
  <c r="K258" i="6"/>
  <c r="J258" i="6"/>
  <c r="J257" i="6" s="1"/>
  <c r="J256" i="6" s="1"/>
  <c r="J255" i="6" s="1"/>
  <c r="J254" i="6" s="1"/>
  <c r="J253" i="6" s="1"/>
  <c r="J252" i="6" s="1"/>
  <c r="J251" i="6" s="1"/>
  <c r="J250" i="6" s="1"/>
  <c r="I258" i="6"/>
  <c r="K257" i="6"/>
  <c r="K256" i="6" s="1"/>
  <c r="K255" i="6" s="1"/>
  <c r="K254" i="6" s="1"/>
  <c r="K253" i="6" s="1"/>
  <c r="K252" i="6" s="1"/>
  <c r="K251" i="6" s="1"/>
  <c r="K250" i="6" s="1"/>
  <c r="I257" i="6"/>
  <c r="I256" i="6"/>
  <c r="I255" i="6" s="1"/>
  <c r="I254" i="6"/>
  <c r="I253" i="6" s="1"/>
  <c r="I252" i="6" s="1"/>
  <c r="I251" i="6" s="1"/>
  <c r="I250" i="6" s="1"/>
  <c r="K247" i="6"/>
  <c r="J247" i="6"/>
  <c r="J246" i="6" s="1"/>
  <c r="J245" i="6" s="1"/>
  <c r="J244" i="6" s="1"/>
  <c r="J243" i="6" s="1"/>
  <c r="J242" i="6" s="1"/>
  <c r="I247" i="6"/>
  <c r="K246" i="6"/>
  <c r="I246" i="6"/>
  <c r="K245" i="6"/>
  <c r="I245" i="6"/>
  <c r="K244" i="6"/>
  <c r="I244" i="6"/>
  <c r="K243" i="6"/>
  <c r="I243" i="6"/>
  <c r="K242" i="6"/>
  <c r="I242" i="6"/>
  <c r="K241" i="6"/>
  <c r="I241" i="6"/>
  <c r="K240" i="6"/>
  <c r="I240" i="6"/>
  <c r="K239" i="6"/>
  <c r="I239" i="6"/>
  <c r="K236" i="6"/>
  <c r="K235" i="6" s="1"/>
  <c r="K233" i="6" s="1"/>
  <c r="K231" i="6" s="1"/>
  <c r="K229" i="6" s="1"/>
  <c r="K228" i="6" s="1"/>
  <c r="J236" i="6"/>
  <c r="I236" i="6"/>
  <c r="I235" i="6" s="1"/>
  <c r="I233" i="6" s="1"/>
  <c r="I231" i="6" s="1"/>
  <c r="J235" i="6"/>
  <c r="K234" i="6"/>
  <c r="I234" i="6"/>
  <c r="K232" i="6"/>
  <c r="I232" i="6"/>
  <c r="K230" i="6"/>
  <c r="I230" i="6"/>
  <c r="I229" i="6" s="1"/>
  <c r="I228" i="6" s="1"/>
  <c r="K226" i="6"/>
  <c r="J226" i="6"/>
  <c r="J225" i="6" s="1"/>
  <c r="I226" i="6"/>
  <c r="K225" i="6"/>
  <c r="K224" i="6" s="1"/>
  <c r="I225" i="6"/>
  <c r="I224" i="6" s="1"/>
  <c r="J224" i="6"/>
  <c r="K222" i="6"/>
  <c r="K221" i="6" s="1"/>
  <c r="J222" i="6"/>
  <c r="I222" i="6"/>
  <c r="I221" i="6" s="1"/>
  <c r="J221" i="6"/>
  <c r="J220" i="6" s="1"/>
  <c r="K220" i="6"/>
  <c r="I220" i="6"/>
  <c r="K218" i="6"/>
  <c r="J218" i="6"/>
  <c r="I218" i="6"/>
  <c r="K216" i="6"/>
  <c r="K215" i="6" s="1"/>
  <c r="J216" i="6"/>
  <c r="I216" i="6"/>
  <c r="I215" i="6" s="1"/>
  <c r="I214" i="6" s="1"/>
  <c r="I213" i="6" s="1"/>
  <c r="J215" i="6"/>
  <c r="J214" i="6" s="1"/>
  <c r="K214" i="6"/>
  <c r="K213" i="6" s="1"/>
  <c r="J213" i="6"/>
  <c r="K210" i="6"/>
  <c r="J210" i="6"/>
  <c r="I210" i="6"/>
  <c r="K207" i="6"/>
  <c r="J207" i="6"/>
  <c r="J206" i="6" s="1"/>
  <c r="I207" i="6"/>
  <c r="K206" i="6"/>
  <c r="K205" i="6" s="1"/>
  <c r="K204" i="6" s="1"/>
  <c r="K203" i="6" s="1"/>
  <c r="I206" i="6"/>
  <c r="I205" i="6" s="1"/>
  <c r="I204" i="6" s="1"/>
  <c r="I203" i="6" s="1"/>
  <c r="I202" i="6" s="1"/>
  <c r="I201" i="6" s="1"/>
  <c r="I200" i="6" s="1"/>
  <c r="J205" i="6"/>
  <c r="J204" i="6"/>
  <c r="J203" i="6" s="1"/>
  <c r="J202" i="6" s="1"/>
  <c r="J201" i="6" s="1"/>
  <c r="J200" i="6" s="1"/>
  <c r="K197" i="6"/>
  <c r="J197" i="6"/>
  <c r="J196" i="6" s="1"/>
  <c r="I197" i="6"/>
  <c r="K196" i="6"/>
  <c r="K195" i="6" s="1"/>
  <c r="I196" i="6"/>
  <c r="I195" i="6" s="1"/>
  <c r="I194" i="6" s="1"/>
  <c r="I193" i="6" s="1"/>
  <c r="J195" i="6"/>
  <c r="J194" i="6" s="1"/>
  <c r="K194" i="6"/>
  <c r="K193" i="6" s="1"/>
  <c r="J193" i="6"/>
  <c r="K191" i="6"/>
  <c r="K190" i="6" s="1"/>
  <c r="J191" i="6"/>
  <c r="I191" i="6"/>
  <c r="I190" i="6" s="1"/>
  <c r="J190" i="6"/>
  <c r="J189" i="6" s="1"/>
  <c r="J188" i="6" s="1"/>
  <c r="J187" i="6" s="1"/>
  <c r="J186" i="6" s="1"/>
  <c r="J185" i="6" s="1"/>
  <c r="K189" i="6"/>
  <c r="K188" i="6" s="1"/>
  <c r="I189" i="6"/>
  <c r="I188" i="6" s="1"/>
  <c r="I187" i="6" s="1"/>
  <c r="I186" i="6" s="1"/>
  <c r="I185" i="6" s="1"/>
  <c r="K187" i="6"/>
  <c r="K186" i="6" s="1"/>
  <c r="K185" i="6" s="1"/>
  <c r="K182" i="6"/>
  <c r="J182" i="6"/>
  <c r="J181" i="6" s="1"/>
  <c r="I182" i="6"/>
  <c r="K181" i="6"/>
  <c r="K180" i="6" s="1"/>
  <c r="I181" i="6"/>
  <c r="I180" i="6" s="1"/>
  <c r="I179" i="6" s="1"/>
  <c r="I178" i="6" s="1"/>
  <c r="I177" i="6" s="1"/>
  <c r="I176" i="6" s="1"/>
  <c r="I175" i="6" s="1"/>
  <c r="I174" i="6" s="1"/>
  <c r="J180" i="6"/>
  <c r="J179" i="6" s="1"/>
  <c r="K179" i="6"/>
  <c r="K178" i="6" s="1"/>
  <c r="K177" i="6" s="1"/>
  <c r="K176" i="6" s="1"/>
  <c r="K175" i="6" s="1"/>
  <c r="K174" i="6" s="1"/>
  <c r="J178" i="6"/>
  <c r="J177" i="6" s="1"/>
  <c r="J176" i="6" s="1"/>
  <c r="J175" i="6" s="1"/>
  <c r="J174" i="6" s="1"/>
  <c r="K170" i="6"/>
  <c r="J170" i="6"/>
  <c r="J169" i="6" s="1"/>
  <c r="I170" i="6"/>
  <c r="K169" i="6"/>
  <c r="K168" i="6" s="1"/>
  <c r="I169" i="6"/>
  <c r="I168" i="6" s="1"/>
  <c r="I167" i="6" s="1"/>
  <c r="J168" i="6"/>
  <c r="J167" i="6" s="1"/>
  <c r="K167" i="6"/>
  <c r="K165" i="6"/>
  <c r="J165" i="6"/>
  <c r="I165" i="6"/>
  <c r="K163" i="6"/>
  <c r="K162" i="6" s="1"/>
  <c r="J163" i="6"/>
  <c r="I163" i="6"/>
  <c r="I162" i="6" s="1"/>
  <c r="J162" i="6"/>
  <c r="J161" i="6" s="1"/>
  <c r="J160" i="6" s="1"/>
  <c r="J159" i="6" s="1"/>
  <c r="J158" i="6" s="1"/>
  <c r="J157" i="6" s="1"/>
  <c r="J156" i="6" s="1"/>
  <c r="J155" i="6" s="1"/>
  <c r="J154" i="6" s="1"/>
  <c r="K161" i="6"/>
  <c r="K160" i="6" s="1"/>
  <c r="I161" i="6"/>
  <c r="I160" i="6" s="1"/>
  <c r="I159" i="6" s="1"/>
  <c r="I158" i="6" s="1"/>
  <c r="I157" i="6" s="1"/>
  <c r="I156" i="6" s="1"/>
  <c r="I155" i="6" s="1"/>
  <c r="I154" i="6" s="1"/>
  <c r="K159" i="6"/>
  <c r="K158" i="6" s="1"/>
  <c r="K157" i="6" s="1"/>
  <c r="K156" i="6" s="1"/>
  <c r="K155" i="6" s="1"/>
  <c r="K154" i="6" s="1"/>
  <c r="K152" i="6"/>
  <c r="K151" i="6" s="1"/>
  <c r="J152" i="6"/>
  <c r="I152" i="6"/>
  <c r="I151" i="6" s="1"/>
  <c r="J151" i="6"/>
  <c r="J150" i="6" s="1"/>
  <c r="J149" i="6" s="1"/>
  <c r="K150" i="6"/>
  <c r="K149" i="6" s="1"/>
  <c r="I150" i="6"/>
  <c r="I149" i="6" s="1"/>
  <c r="K147" i="6"/>
  <c r="K146" i="6" s="1"/>
  <c r="J147" i="6"/>
  <c r="I147" i="6"/>
  <c r="I146" i="6" s="1"/>
  <c r="I145" i="6" s="1"/>
  <c r="I144" i="6" s="1"/>
  <c r="I143" i="6" s="1"/>
  <c r="I142" i="6" s="1"/>
  <c r="J146" i="6"/>
  <c r="J145" i="6" s="1"/>
  <c r="K145" i="6"/>
  <c r="K144" i="6" s="1"/>
  <c r="J144" i="6"/>
  <c r="J143" i="6" s="1"/>
  <c r="J142" i="6" s="1"/>
  <c r="K143" i="6"/>
  <c r="K142" i="6" s="1"/>
  <c r="K138" i="6"/>
  <c r="K137" i="6" s="1"/>
  <c r="K136" i="6" s="1"/>
  <c r="J138" i="6"/>
  <c r="I138" i="6"/>
  <c r="I137" i="6" s="1"/>
  <c r="I136" i="6" s="1"/>
  <c r="J137" i="6"/>
  <c r="J136" i="6" s="1"/>
  <c r="K134" i="6"/>
  <c r="J134" i="6"/>
  <c r="I134" i="6"/>
  <c r="K132" i="6"/>
  <c r="K131" i="6" s="1"/>
  <c r="K130" i="6" s="1"/>
  <c r="K129" i="6" s="1"/>
  <c r="K128" i="6" s="1"/>
  <c r="K127" i="6" s="1"/>
  <c r="K126" i="6" s="1"/>
  <c r="K125" i="6" s="1"/>
  <c r="J132" i="6"/>
  <c r="I132" i="6"/>
  <c r="I131" i="6" s="1"/>
  <c r="I130" i="6" s="1"/>
  <c r="I129" i="6" s="1"/>
  <c r="I128" i="6" s="1"/>
  <c r="J131" i="6"/>
  <c r="J130" i="6" s="1"/>
  <c r="J129" i="6" s="1"/>
  <c r="J128" i="6" s="1"/>
  <c r="K123" i="6"/>
  <c r="K122" i="6" s="1"/>
  <c r="K121" i="6" s="1"/>
  <c r="K120" i="6" s="1"/>
  <c r="K119" i="6" s="1"/>
  <c r="K118" i="6" s="1"/>
  <c r="J123" i="6"/>
  <c r="I123" i="6"/>
  <c r="I122" i="6" s="1"/>
  <c r="I121" i="6" s="1"/>
  <c r="I120" i="6" s="1"/>
  <c r="I119" i="6" s="1"/>
  <c r="I118" i="6" s="1"/>
  <c r="J122" i="6"/>
  <c r="J121" i="6" s="1"/>
  <c r="J120" i="6" s="1"/>
  <c r="J119" i="6" s="1"/>
  <c r="J118" i="6" s="1"/>
  <c r="K116" i="6"/>
  <c r="K115" i="6" s="1"/>
  <c r="K114" i="6" s="1"/>
  <c r="K113" i="6" s="1"/>
  <c r="K112" i="6" s="1"/>
  <c r="K111" i="6" s="1"/>
  <c r="J116" i="6"/>
  <c r="I116" i="6"/>
  <c r="I115" i="6" s="1"/>
  <c r="I114" i="6" s="1"/>
  <c r="I113" i="6" s="1"/>
  <c r="I112" i="6" s="1"/>
  <c r="I111" i="6" s="1"/>
  <c r="I110" i="6" s="1"/>
  <c r="I109" i="6" s="1"/>
  <c r="J115" i="6"/>
  <c r="J114" i="6" s="1"/>
  <c r="J113" i="6" s="1"/>
  <c r="J112" i="6" s="1"/>
  <c r="J111" i="6" s="1"/>
  <c r="K106" i="6"/>
  <c r="K105" i="6" s="1"/>
  <c r="K104" i="6" s="1"/>
  <c r="K103" i="6" s="1"/>
  <c r="K102" i="6" s="1"/>
  <c r="J106" i="6"/>
  <c r="I106" i="6"/>
  <c r="I105" i="6" s="1"/>
  <c r="I104" i="6" s="1"/>
  <c r="I103" i="6" s="1"/>
  <c r="I102" i="6" s="1"/>
  <c r="J105" i="6"/>
  <c r="J104" i="6" s="1"/>
  <c r="J103" i="6" s="1"/>
  <c r="J102" i="6" s="1"/>
  <c r="I100" i="6"/>
  <c r="I99" i="6" s="1"/>
  <c r="I98" i="6" s="1"/>
  <c r="K98" i="6"/>
  <c r="J98" i="6"/>
  <c r="K96" i="6"/>
  <c r="J96" i="6"/>
  <c r="I96" i="6"/>
  <c r="K95" i="6"/>
  <c r="J95" i="6"/>
  <c r="I95" i="6"/>
  <c r="I94" i="6" s="1"/>
  <c r="J94" i="6"/>
  <c r="K92" i="6"/>
  <c r="J92" i="6"/>
  <c r="K90" i="6"/>
  <c r="K89" i="6" s="1"/>
  <c r="J90" i="6"/>
  <c r="J89" i="6" s="1"/>
  <c r="I90" i="6"/>
  <c r="I89" i="6"/>
  <c r="K87" i="6"/>
  <c r="J87" i="6"/>
  <c r="J86" i="6" s="1"/>
  <c r="I87" i="6"/>
  <c r="K86" i="6"/>
  <c r="I86" i="6"/>
  <c r="I84" i="6"/>
  <c r="K82" i="6"/>
  <c r="J82" i="6"/>
  <c r="J81" i="6" s="1"/>
  <c r="I82" i="6"/>
  <c r="K81" i="6"/>
  <c r="I81" i="6"/>
  <c r="I80" i="6" s="1"/>
  <c r="K77" i="6"/>
  <c r="J77" i="6"/>
  <c r="J68" i="6" s="1"/>
  <c r="I77" i="6"/>
  <c r="K70" i="6"/>
  <c r="K69" i="6" s="1"/>
  <c r="J70" i="6"/>
  <c r="I70" i="6"/>
  <c r="I69" i="6" s="1"/>
  <c r="J69" i="6"/>
  <c r="K68" i="6"/>
  <c r="I68" i="6"/>
  <c r="K65" i="6"/>
  <c r="J65" i="6"/>
  <c r="I65" i="6"/>
  <c r="K61" i="6"/>
  <c r="K60" i="6" s="1"/>
  <c r="K59" i="6" s="1"/>
  <c r="K58" i="6" s="1"/>
  <c r="K57" i="6" s="1"/>
  <c r="J61" i="6"/>
  <c r="I61" i="6"/>
  <c r="I60" i="6" s="1"/>
  <c r="I59" i="6" s="1"/>
  <c r="I58" i="6" s="1"/>
  <c r="I57" i="6" s="1"/>
  <c r="J60" i="6"/>
  <c r="J59" i="6" s="1"/>
  <c r="J58" i="6" s="1"/>
  <c r="J57" i="6" s="1"/>
  <c r="K54" i="6"/>
  <c r="J54" i="6"/>
  <c r="I54" i="6"/>
  <c r="K52" i="6"/>
  <c r="J52" i="6"/>
  <c r="J51" i="6" s="1"/>
  <c r="J50" i="6" s="1"/>
  <c r="I52" i="6"/>
  <c r="K51" i="6"/>
  <c r="K50" i="6" s="1"/>
  <c r="I51" i="6"/>
  <c r="I50" i="6" s="1"/>
  <c r="K48" i="6"/>
  <c r="J48" i="6"/>
  <c r="I48" i="6"/>
  <c r="K46" i="6"/>
  <c r="J46" i="6"/>
  <c r="J45" i="6" s="1"/>
  <c r="J44" i="6" s="1"/>
  <c r="J43" i="6" s="1"/>
  <c r="J42" i="6" s="1"/>
  <c r="I46" i="6"/>
  <c r="K45" i="6"/>
  <c r="K44" i="6" s="1"/>
  <c r="K43" i="6" s="1"/>
  <c r="K42" i="6" s="1"/>
  <c r="I45" i="6"/>
  <c r="I44" i="6" s="1"/>
  <c r="I43" i="6" s="1"/>
  <c r="I42" i="6" s="1"/>
  <c r="I41" i="6" s="1"/>
  <c r="I35" i="6"/>
  <c r="I34" i="6" s="1"/>
  <c r="I33" i="6" s="1"/>
  <c r="I32" i="6" s="1"/>
  <c r="I31" i="6" s="1"/>
  <c r="K29" i="6"/>
  <c r="J29" i="6"/>
  <c r="I29" i="6"/>
  <c r="K27" i="6"/>
  <c r="K26" i="6" s="1"/>
  <c r="K25" i="6" s="1"/>
  <c r="K24" i="6" s="1"/>
  <c r="K23" i="6" s="1"/>
  <c r="K22" i="6" s="1"/>
  <c r="K21" i="6" s="1"/>
  <c r="K20" i="6" s="1"/>
  <c r="K19" i="6" s="1"/>
  <c r="J27" i="6"/>
  <c r="I27" i="6"/>
  <c r="I26" i="6" s="1"/>
  <c r="I25" i="6" s="1"/>
  <c r="I24" i="6" s="1"/>
  <c r="I23" i="6" s="1"/>
  <c r="I22" i="6" s="1"/>
  <c r="I21" i="6" s="1"/>
  <c r="I20" i="6" s="1"/>
  <c r="I19" i="6" s="1"/>
  <c r="J26" i="6"/>
  <c r="J25" i="6" s="1"/>
  <c r="J24" i="6" s="1"/>
  <c r="J23" i="6" s="1"/>
  <c r="J22" i="6" s="1"/>
  <c r="J21" i="6" s="1"/>
  <c r="J20" i="6" s="1"/>
  <c r="J19" i="6" s="1"/>
  <c r="I329" i="4"/>
  <c r="J621" i="4"/>
  <c r="K621" i="4"/>
  <c r="I621" i="4"/>
  <c r="J397" i="4"/>
  <c r="J396" i="4" s="1"/>
  <c r="J395" i="4" s="1"/>
  <c r="J394" i="4" s="1"/>
  <c r="K397" i="4"/>
  <c r="K396" i="4" s="1"/>
  <c r="K395" i="4" s="1"/>
  <c r="K394" i="4" s="1"/>
  <c r="J392" i="4"/>
  <c r="K392" i="4"/>
  <c r="I392" i="4"/>
  <c r="J390" i="4"/>
  <c r="J389" i="4" s="1"/>
  <c r="J388" i="4" s="1"/>
  <c r="J387" i="4" s="1"/>
  <c r="K390" i="4"/>
  <c r="K389" i="4" s="1"/>
  <c r="K388" i="4" s="1"/>
  <c r="K387" i="4" s="1"/>
  <c r="I378" i="4"/>
  <c r="J375" i="4"/>
  <c r="K375" i="4"/>
  <c r="I375" i="4"/>
  <c r="J331" i="4"/>
  <c r="K331" i="4"/>
  <c r="I331" i="4"/>
  <c r="J373" i="4"/>
  <c r="K373" i="4"/>
  <c r="I373" i="4"/>
  <c r="J298" i="4"/>
  <c r="J297" i="4" s="1"/>
  <c r="J296" i="4" s="1"/>
  <c r="J295" i="4" s="1"/>
  <c r="J294" i="4" s="1"/>
  <c r="J293" i="4" s="1"/>
  <c r="J292" i="4" s="1"/>
  <c r="J291" i="4" s="1"/>
  <c r="K298" i="4"/>
  <c r="K297" i="4" s="1"/>
  <c r="K296" i="4" s="1"/>
  <c r="K295" i="4" s="1"/>
  <c r="K294" i="4" s="1"/>
  <c r="K293" i="4" s="1"/>
  <c r="K292" i="4" s="1"/>
  <c r="K291" i="4" s="1"/>
  <c r="J226" i="4"/>
  <c r="J225" i="4" s="1"/>
  <c r="J224" i="4" s="1"/>
  <c r="K226" i="4"/>
  <c r="K225" i="4"/>
  <c r="K224" i="4"/>
  <c r="I108" i="6" l="1"/>
  <c r="I127" i="6"/>
  <c r="I126" i="6" s="1"/>
  <c r="I125" i="6" s="1"/>
  <c r="J41" i="6"/>
  <c r="J40" i="6" s="1"/>
  <c r="J39" i="6" s="1"/>
  <c r="J38" i="6" s="1"/>
  <c r="I93" i="6"/>
  <c r="I92" i="6"/>
  <c r="I18" i="6" s="1"/>
  <c r="K110" i="6"/>
  <c r="K109" i="6"/>
  <c r="K108" i="6" s="1"/>
  <c r="K41" i="6"/>
  <c r="K40" i="6" s="1"/>
  <c r="K39" i="6" s="1"/>
  <c r="K38" i="6" s="1"/>
  <c r="K84" i="6"/>
  <c r="K80" i="6" s="1"/>
  <c r="J110" i="6"/>
  <c r="J109" i="6"/>
  <c r="J184" i="6"/>
  <c r="I184" i="6"/>
  <c r="J127" i="6"/>
  <c r="J126" i="6" s="1"/>
  <c r="J125" i="6" s="1"/>
  <c r="J108" i="6" s="1"/>
  <c r="I173" i="6"/>
  <c r="K249" i="6"/>
  <c r="K18" i="6"/>
  <c r="J84" i="6"/>
  <c r="J80" i="6" s="1"/>
  <c r="J234" i="6"/>
  <c r="J233" i="6"/>
  <c r="J249" i="6"/>
  <c r="I249" i="6"/>
  <c r="J282" i="6"/>
  <c r="J274" i="6" s="1"/>
  <c r="J283" i="6"/>
  <c r="K360" i="6"/>
  <c r="K359" i="6"/>
  <c r="K368" i="6"/>
  <c r="K367" i="6"/>
  <c r="K353" i="6" s="1"/>
  <c r="K202" i="6"/>
  <c r="K201" i="6" s="1"/>
  <c r="K200" i="6" s="1"/>
  <c r="K184" i="6" s="1"/>
  <c r="K173" i="6" s="1"/>
  <c r="J271" i="6"/>
  <c r="J270" i="6" s="1"/>
  <c r="J269" i="6"/>
  <c r="J268" i="6" s="1"/>
  <c r="J267" i="6" s="1"/>
  <c r="J266" i="6" s="1"/>
  <c r="J265" i="6" s="1"/>
  <c r="K274" i="6"/>
  <c r="K238" i="6" s="1"/>
  <c r="I274" i="6"/>
  <c r="I238" i="6" s="1"/>
  <c r="J368" i="6"/>
  <c r="J304" i="6" s="1"/>
  <c r="J367" i="6"/>
  <c r="J401" i="6"/>
  <c r="J400" i="6"/>
  <c r="J410" i="6"/>
  <c r="J409" i="6"/>
  <c r="K431" i="6"/>
  <c r="K430" i="6"/>
  <c r="K429" i="6" s="1"/>
  <c r="K428" i="6" s="1"/>
  <c r="K466" i="6"/>
  <c r="K465" i="6" s="1"/>
  <c r="K464" i="6" s="1"/>
  <c r="K467" i="6"/>
  <c r="J476" i="6"/>
  <c r="J475" i="6"/>
  <c r="K491" i="6"/>
  <c r="K487" i="6" s="1"/>
  <c r="K486" i="6" s="1"/>
  <c r="K485" i="6" s="1"/>
  <c r="K409" i="6"/>
  <c r="K410" i="6"/>
  <c r="K419" i="6"/>
  <c r="K418" i="6" s="1"/>
  <c r="J467" i="6"/>
  <c r="J466" i="6"/>
  <c r="J465" i="6" s="1"/>
  <c r="J464" i="6" s="1"/>
  <c r="J430" i="6"/>
  <c r="J429" i="6" s="1"/>
  <c r="J428" i="6" s="1"/>
  <c r="J419" i="6" s="1"/>
  <c r="J418" i="6" s="1"/>
  <c r="J399" i="6" s="1"/>
  <c r="I446" i="6"/>
  <c r="I445" i="6" s="1"/>
  <c r="I444" i="6" s="1"/>
  <c r="I443" i="6" s="1"/>
  <c r="K476" i="6"/>
  <c r="J493" i="6"/>
  <c r="J492" i="6" s="1"/>
  <c r="J491" i="6" s="1"/>
  <c r="J514" i="6"/>
  <c r="J507" i="6" s="1"/>
  <c r="J506" i="6" s="1"/>
  <c r="I527" i="6"/>
  <c r="I525" i="6" s="1"/>
  <c r="I491" i="6" s="1"/>
  <c r="I487" i="6" s="1"/>
  <c r="I486" i="6" s="1"/>
  <c r="I485" i="6" s="1"/>
  <c r="J536" i="6"/>
  <c r="J535" i="6" s="1"/>
  <c r="J534" i="6"/>
  <c r="J545" i="6"/>
  <c r="J563" i="6"/>
  <c r="J562" i="6" s="1"/>
  <c r="J571" i="6"/>
  <c r="J570" i="6" s="1"/>
  <c r="J586" i="6"/>
  <c r="J577" i="6" s="1"/>
  <c r="J576" i="6" s="1"/>
  <c r="I586" i="6"/>
  <c r="I577" i="6" s="1"/>
  <c r="I576" i="6" s="1"/>
  <c r="K586" i="6"/>
  <c r="K577" i="6" s="1"/>
  <c r="K576" i="6" s="1"/>
  <c r="K561" i="6" s="1"/>
  <c r="K544" i="6" s="1"/>
  <c r="K543" i="6" s="1"/>
  <c r="K542" i="6" s="1"/>
  <c r="K484" i="6" s="1"/>
  <c r="I630" i="6"/>
  <c r="I629" i="6" s="1"/>
  <c r="I628" i="6" s="1"/>
  <c r="I627" i="6" s="1"/>
  <c r="I626" i="6" s="1"/>
  <c r="I625" i="6" s="1"/>
  <c r="I624" i="6" s="1"/>
  <c r="I623" i="6" s="1"/>
  <c r="I367" i="6"/>
  <c r="I368" i="6"/>
  <c r="I353" i="6"/>
  <c r="J240" i="6"/>
  <c r="J239" i="6" s="1"/>
  <c r="J241" i="6"/>
  <c r="J360" i="6"/>
  <c r="J359" i="6"/>
  <c r="J353" i="6" s="1"/>
  <c r="K401" i="6"/>
  <c r="K400" i="6"/>
  <c r="K399" i="6" s="1"/>
  <c r="I431" i="6"/>
  <c r="I430" i="6"/>
  <c r="I429" i="6" s="1"/>
  <c r="I428" i="6" s="1"/>
  <c r="I419" i="6" s="1"/>
  <c r="I418" i="6" s="1"/>
  <c r="I399" i="6" s="1"/>
  <c r="K607" i="6"/>
  <c r="K606" i="6" s="1"/>
  <c r="K608" i="6"/>
  <c r="J608" i="6"/>
  <c r="J607" i="6"/>
  <c r="J606" i="6" s="1"/>
  <c r="K626" i="6"/>
  <c r="K625" i="6" s="1"/>
  <c r="K624" i="6"/>
  <c r="K623" i="6" s="1"/>
  <c r="J626" i="6"/>
  <c r="J625" i="6" s="1"/>
  <c r="J624" i="6"/>
  <c r="J623" i="6" s="1"/>
  <c r="K317" i="6"/>
  <c r="K316" i="6" s="1"/>
  <c r="K315" i="6" s="1"/>
  <c r="K305" i="6" s="1"/>
  <c r="I324" i="6"/>
  <c r="I561" i="6"/>
  <c r="I544" i="6" s="1"/>
  <c r="I543" i="6" s="1"/>
  <c r="I542" i="6" s="1"/>
  <c r="K595" i="6"/>
  <c r="K594" i="6" s="1"/>
  <c r="K593" i="6" s="1"/>
  <c r="K596" i="6"/>
  <c r="J596" i="6"/>
  <c r="J595" i="6"/>
  <c r="J594" i="6" s="1"/>
  <c r="I317" i="6"/>
  <c r="I316" i="6" s="1"/>
  <c r="I315" i="6" s="1"/>
  <c r="I305" i="6" s="1"/>
  <c r="I603" i="4"/>
  <c r="I138" i="4"/>
  <c r="J561" i="6" l="1"/>
  <c r="J544" i="6" s="1"/>
  <c r="J543" i="6" s="1"/>
  <c r="J542" i="6" s="1"/>
  <c r="J487" i="6"/>
  <c r="J486" i="6" s="1"/>
  <c r="J485" i="6" s="1"/>
  <c r="J484" i="6" s="1"/>
  <c r="J18" i="6"/>
  <c r="J593" i="6"/>
  <c r="I484" i="6"/>
  <c r="I637" i="6" s="1"/>
  <c r="J238" i="6"/>
  <c r="J232" i="6"/>
  <c r="J231" i="6"/>
  <c r="I304" i="6"/>
  <c r="I17" i="6" s="1"/>
  <c r="K304" i="6"/>
  <c r="K637" i="6" s="1"/>
  <c r="K17" i="6" s="1"/>
  <c r="I397" i="4"/>
  <c r="I396" i="4" s="1"/>
  <c r="I395" i="4" s="1"/>
  <c r="I394" i="4" s="1"/>
  <c r="I390" i="4"/>
  <c r="I389" i="4" s="1"/>
  <c r="I388" i="4" s="1"/>
  <c r="I385" i="4"/>
  <c r="I384" i="4" s="1"/>
  <c r="I383" i="4" s="1"/>
  <c r="I382" i="4" s="1"/>
  <c r="J385" i="4"/>
  <c r="J384" i="4" s="1"/>
  <c r="J383" i="4" s="1"/>
  <c r="J382" i="4" s="1"/>
  <c r="J381" i="4" s="1"/>
  <c r="J380" i="4" s="1"/>
  <c r="K385" i="4"/>
  <c r="K384" i="4" s="1"/>
  <c r="K383" i="4" s="1"/>
  <c r="K382" i="4" s="1"/>
  <c r="K381" i="4" s="1"/>
  <c r="K380" i="4" s="1"/>
  <c r="J230" i="6" l="1"/>
  <c r="J229" i="6"/>
  <c r="J228" i="6" s="1"/>
  <c r="J173" i="6" s="1"/>
  <c r="J637" i="6" s="1"/>
  <c r="J17" i="6" s="1"/>
  <c r="I387" i="4"/>
  <c r="I381" i="4" s="1"/>
  <c r="I298" i="4"/>
  <c r="I297" i="4" s="1"/>
  <c r="I296" i="4" s="1"/>
  <c r="I295" i="4" s="1"/>
  <c r="I294" i="4" s="1"/>
  <c r="I293" i="4" s="1"/>
  <c r="I292" i="4" s="1"/>
  <c r="I291" i="4" s="1"/>
  <c r="I289" i="4"/>
  <c r="I226" i="4"/>
  <c r="I225" i="4" s="1"/>
  <c r="I224" i="4" s="1"/>
  <c r="J222" i="4"/>
  <c r="J221" i="4" s="1"/>
  <c r="J220" i="4" s="1"/>
  <c r="K222" i="4"/>
  <c r="K221" i="4" s="1"/>
  <c r="K220" i="4" s="1"/>
  <c r="J302" i="4"/>
  <c r="J301" i="4" s="1"/>
  <c r="J300" i="4" s="1"/>
  <c r="K302" i="4"/>
  <c r="K301" i="4" s="1"/>
  <c r="K300" i="4" s="1"/>
  <c r="J620" i="4"/>
  <c r="J619" i="4" s="1"/>
  <c r="J618" i="4" s="1"/>
  <c r="J617" i="4" s="1"/>
  <c r="K620" i="4"/>
  <c r="K619" i="4" s="1"/>
  <c r="K618" i="4" s="1"/>
  <c r="K617" i="4" s="1"/>
  <c r="J588" i="4"/>
  <c r="K588" i="4"/>
  <c r="J523" i="4"/>
  <c r="K523" i="4"/>
  <c r="J460" i="4"/>
  <c r="K460" i="4"/>
  <c r="J371" i="4"/>
  <c r="J370" i="4" s="1"/>
  <c r="J369" i="4" s="1"/>
  <c r="K371" i="4"/>
  <c r="K370" i="4" s="1"/>
  <c r="K369" i="4" s="1"/>
  <c r="J123" i="4"/>
  <c r="J122" i="4" s="1"/>
  <c r="J121" i="4" s="1"/>
  <c r="J120" i="4" s="1"/>
  <c r="J119" i="4" s="1"/>
  <c r="J118" i="4" s="1"/>
  <c r="K123" i="4"/>
  <c r="K122" i="4" s="1"/>
  <c r="K121" i="4" s="1"/>
  <c r="K120" i="4" s="1"/>
  <c r="K119" i="4" s="1"/>
  <c r="K118" i="4" s="1"/>
  <c r="J538" i="4"/>
  <c r="K538" i="4"/>
  <c r="J216" i="4"/>
  <c r="J215" i="4" s="1"/>
  <c r="J214" i="4" s="1"/>
  <c r="J213" i="4" s="1"/>
  <c r="K216" i="4"/>
  <c r="K215" i="4" s="1"/>
  <c r="K214" i="4" s="1"/>
  <c r="K213" i="4" s="1"/>
  <c r="K218" i="4"/>
  <c r="J218" i="4"/>
  <c r="I218" i="4"/>
  <c r="I123" i="4"/>
  <c r="I122" i="4" s="1"/>
  <c r="I121" i="4" s="1"/>
  <c r="I120" i="4" s="1"/>
  <c r="I119" i="4" s="1"/>
  <c r="I118" i="4" s="1"/>
  <c r="J367" i="4" l="1"/>
  <c r="J368" i="4"/>
  <c r="K367" i="4"/>
  <c r="K368" i="4"/>
  <c r="I35" i="4"/>
  <c r="I34" i="4" s="1"/>
  <c r="I33" i="4" s="1"/>
  <c r="I32" i="4" s="1"/>
  <c r="I31" i="4" s="1"/>
  <c r="I489" i="4"/>
  <c r="I488" i="4" s="1"/>
  <c r="I222" i="4" l="1"/>
  <c r="I221" i="4" s="1"/>
  <c r="I220" i="4" s="1"/>
  <c r="I371" i="4"/>
  <c r="I197" i="4"/>
  <c r="I538" i="4"/>
  <c r="I540" i="4"/>
  <c r="J537" i="4"/>
  <c r="J534" i="4" s="1"/>
  <c r="K537" i="4"/>
  <c r="K534" i="4" s="1"/>
  <c r="J540" i="4"/>
  <c r="J536" i="4" s="1"/>
  <c r="J535" i="4" s="1"/>
  <c r="K540" i="4"/>
  <c r="K536" i="4" s="1"/>
  <c r="K535" i="4" s="1"/>
  <c r="I537" i="4"/>
  <c r="I534" i="4" s="1"/>
  <c r="I302" i="4"/>
  <c r="I301" i="4" s="1"/>
  <c r="I300" i="4" s="1"/>
  <c r="K77" i="4"/>
  <c r="J263" i="4"/>
  <c r="J262" i="4" s="1"/>
  <c r="J261" i="4" s="1"/>
  <c r="J260" i="4" s="1"/>
  <c r="K263" i="4"/>
  <c r="K262" i="4" s="1"/>
  <c r="K261" i="4" s="1"/>
  <c r="K260" i="4" s="1"/>
  <c r="I263" i="4"/>
  <c r="I262" i="4" s="1"/>
  <c r="I261" i="4" s="1"/>
  <c r="I260" i="4" s="1"/>
  <c r="I370" i="4" l="1"/>
  <c r="I369" i="4" s="1"/>
  <c r="I368" i="4" s="1"/>
  <c r="I536" i="4"/>
  <c r="I535" i="4" s="1"/>
  <c r="J138" i="4"/>
  <c r="K138" i="4"/>
  <c r="J462" i="4"/>
  <c r="K462" i="4"/>
  <c r="I462" i="4"/>
  <c r="K433" i="4"/>
  <c r="J433" i="4"/>
  <c r="J280" i="4"/>
  <c r="J279" i="4" s="1"/>
  <c r="J278" i="4" s="1"/>
  <c r="J277" i="4" s="1"/>
  <c r="J276" i="4" s="1"/>
  <c r="J275" i="4" s="1"/>
  <c r="K280" i="4"/>
  <c r="K279" i="4" s="1"/>
  <c r="K278" i="4" s="1"/>
  <c r="K277" i="4" s="1"/>
  <c r="K276" i="4" s="1"/>
  <c r="K275" i="4" s="1"/>
  <c r="I280" i="4"/>
  <c r="I279" i="4" s="1"/>
  <c r="I278" i="4" s="1"/>
  <c r="I277" i="4" s="1"/>
  <c r="I276" i="4" s="1"/>
  <c r="I275" i="4" s="1"/>
  <c r="J197" i="4"/>
  <c r="J196" i="4" s="1"/>
  <c r="J195" i="4" s="1"/>
  <c r="J194" i="4" s="1"/>
  <c r="J193" i="4" s="1"/>
  <c r="K197" i="4"/>
  <c r="K196" i="4" s="1"/>
  <c r="K195" i="4" s="1"/>
  <c r="K194" i="4" s="1"/>
  <c r="K193" i="4" s="1"/>
  <c r="I196" i="4"/>
  <c r="I195" i="4" s="1"/>
  <c r="I194" i="4" s="1"/>
  <c r="I193" i="4" s="1"/>
  <c r="I367" i="4" l="1"/>
  <c r="J137" i="4"/>
  <c r="J136" i="4" s="1"/>
  <c r="K137" i="4"/>
  <c r="K136" i="4" s="1"/>
  <c r="J98" i="4" l="1"/>
  <c r="K98" i="4"/>
  <c r="J95" i="4"/>
  <c r="K95" i="4"/>
  <c r="J96" i="4"/>
  <c r="K96" i="4"/>
  <c r="J82" i="4"/>
  <c r="J81" i="4" s="1"/>
  <c r="K82" i="4"/>
  <c r="K81" i="4" s="1"/>
  <c r="I620" i="4"/>
  <c r="I619" i="4" s="1"/>
  <c r="I618" i="4" s="1"/>
  <c r="I617" i="4" s="1"/>
  <c r="I433" i="4" l="1"/>
  <c r="I29" i="4"/>
  <c r="I216" i="4"/>
  <c r="I215" i="4" s="1"/>
  <c r="I214" i="4" s="1"/>
  <c r="I213" i="4" s="1"/>
  <c r="I137" i="4"/>
  <c r="I136" i="4" s="1"/>
  <c r="I96" i="4"/>
  <c r="I95" i="4"/>
  <c r="I357" i="4"/>
  <c r="I356" i="4" s="1"/>
  <c r="I355" i="4" s="1"/>
  <c r="I354" i="4" s="1"/>
  <c r="I82" i="4"/>
  <c r="I81" i="4" s="1"/>
  <c r="I450" i="4"/>
  <c r="J106" i="4"/>
  <c r="J105" i="4" s="1"/>
  <c r="J104" i="4" s="1"/>
  <c r="J103" i="4" s="1"/>
  <c r="J102" i="4" s="1"/>
  <c r="K106" i="4"/>
  <c r="K105" i="4" s="1"/>
  <c r="K104" i="4" s="1"/>
  <c r="K103" i="4" s="1"/>
  <c r="K102" i="4" s="1"/>
  <c r="I106" i="4"/>
  <c r="I105" i="4" s="1"/>
  <c r="I104" i="4" s="1"/>
  <c r="I103" i="4" s="1"/>
  <c r="I102" i="4" s="1"/>
  <c r="K236" i="4" l="1"/>
  <c r="K235" i="4" s="1"/>
  <c r="K234" i="4" s="1"/>
  <c r="J236" i="4"/>
  <c r="J235" i="4" s="1"/>
  <c r="I236" i="4"/>
  <c r="I235" i="4" s="1"/>
  <c r="I27" i="4"/>
  <c r="I26" i="4" s="1"/>
  <c r="I25" i="4" s="1"/>
  <c r="I24" i="4" s="1"/>
  <c r="I23" i="4" s="1"/>
  <c r="I22" i="4" s="1"/>
  <c r="J70" i="4"/>
  <c r="J69" i="4" s="1"/>
  <c r="K70" i="4"/>
  <c r="K68" i="4" s="1"/>
  <c r="I70" i="4"/>
  <c r="I69" i="4" s="1"/>
  <c r="I272" i="4"/>
  <c r="I271" i="4" s="1"/>
  <c r="I270" i="4" s="1"/>
  <c r="J272" i="4"/>
  <c r="J271" i="4" s="1"/>
  <c r="J270" i="4" s="1"/>
  <c r="K272" i="4"/>
  <c r="K271" i="4" s="1"/>
  <c r="K270" i="4" s="1"/>
  <c r="J556" i="4"/>
  <c r="J555" i="4" s="1"/>
  <c r="J554" i="4" s="1"/>
  <c r="K556" i="4"/>
  <c r="K555" i="4" s="1"/>
  <c r="K554" i="4" s="1"/>
  <c r="I556" i="4"/>
  <c r="I555" i="4" s="1"/>
  <c r="I554" i="4" s="1"/>
  <c r="I258" i="4"/>
  <c r="I257" i="4" s="1"/>
  <c r="I256" i="4" s="1"/>
  <c r="I255" i="4" s="1"/>
  <c r="I254" i="4" s="1"/>
  <c r="I253" i="4" s="1"/>
  <c r="I252" i="4" s="1"/>
  <c r="I251" i="4" s="1"/>
  <c r="I250" i="4" s="1"/>
  <c r="J258" i="4"/>
  <c r="J257" i="4" s="1"/>
  <c r="J256" i="4" s="1"/>
  <c r="J255" i="4" s="1"/>
  <c r="J254" i="4" s="1"/>
  <c r="J253" i="4" s="1"/>
  <c r="J252" i="4" s="1"/>
  <c r="J251" i="4" s="1"/>
  <c r="J250" i="4" s="1"/>
  <c r="K258" i="4"/>
  <c r="K257" i="4" s="1"/>
  <c r="K256" i="4" s="1"/>
  <c r="K255" i="4" s="1"/>
  <c r="K254" i="4" s="1"/>
  <c r="K253" i="4" s="1"/>
  <c r="K252" i="4" s="1"/>
  <c r="K251" i="4" s="1"/>
  <c r="K250" i="4" s="1"/>
  <c r="J529" i="4"/>
  <c r="J528" i="4" s="1"/>
  <c r="J532" i="4"/>
  <c r="J531" i="4" s="1"/>
  <c r="J496" i="4"/>
  <c r="J495" i="4" s="1"/>
  <c r="J494" i="4" s="1"/>
  <c r="J501" i="4"/>
  <c r="J503" i="4"/>
  <c r="J516" i="4"/>
  <c r="J515" i="4" s="1"/>
  <c r="J514" i="4" s="1"/>
  <c r="J510" i="4"/>
  <c r="J509" i="4" s="1"/>
  <c r="J512" i="4"/>
  <c r="K529" i="4"/>
  <c r="K528" i="4" s="1"/>
  <c r="K532" i="4"/>
  <c r="K531" i="4" s="1"/>
  <c r="K496" i="4"/>
  <c r="K495" i="4" s="1"/>
  <c r="K494" i="4" s="1"/>
  <c r="K501" i="4"/>
  <c r="K503" i="4"/>
  <c r="K516" i="4"/>
  <c r="K515" i="4" s="1"/>
  <c r="K514" i="4" s="1"/>
  <c r="K510" i="4"/>
  <c r="K509" i="4" s="1"/>
  <c r="K512" i="4"/>
  <c r="J583" i="4"/>
  <c r="K583" i="4"/>
  <c r="J559" i="4"/>
  <c r="K559" i="4"/>
  <c r="K558" i="4" s="1"/>
  <c r="J558" i="4"/>
  <c r="I100" i="4"/>
  <c r="I529" i="4"/>
  <c r="I528" i="4" s="1"/>
  <c r="I532" i="4"/>
  <c r="I531" i="4" s="1"/>
  <c r="J580" i="4"/>
  <c r="J579" i="4" s="1"/>
  <c r="J578" i="4" s="1"/>
  <c r="K580" i="4"/>
  <c r="K579" i="4" s="1"/>
  <c r="K578" i="4" s="1"/>
  <c r="I152" i="4"/>
  <c r="I151" i="4" s="1"/>
  <c r="I150" i="4" s="1"/>
  <c r="I149" i="4" s="1"/>
  <c r="I147" i="4"/>
  <c r="I146" i="4" s="1"/>
  <c r="I145" i="4" s="1"/>
  <c r="I144" i="4" s="1"/>
  <c r="I143" i="4" s="1"/>
  <c r="I132" i="4"/>
  <c r="I131" i="4" s="1"/>
  <c r="I130" i="4" s="1"/>
  <c r="I129" i="4" s="1"/>
  <c r="I128" i="4" s="1"/>
  <c r="I127" i="4" s="1"/>
  <c r="I116" i="4"/>
  <c r="I115" i="4" s="1"/>
  <c r="I114" i="4" s="1"/>
  <c r="I113" i="4" s="1"/>
  <c r="I112" i="4" s="1"/>
  <c r="I111" i="4" s="1"/>
  <c r="I110" i="4" s="1"/>
  <c r="I109" i="4" s="1"/>
  <c r="I77" i="4"/>
  <c r="I65" i="4"/>
  <c r="I61" i="4"/>
  <c r="I60" i="4" s="1"/>
  <c r="I54" i="4"/>
  <c r="I52" i="4"/>
  <c r="I46" i="4"/>
  <c r="I45" i="4" s="1"/>
  <c r="I44" i="4" s="1"/>
  <c r="I87" i="4"/>
  <c r="I86" i="4" s="1"/>
  <c r="I90" i="4"/>
  <c r="I89" i="4" s="1"/>
  <c r="J94" i="4"/>
  <c r="J92" i="4" s="1"/>
  <c r="K92" i="4"/>
  <c r="J29" i="4"/>
  <c r="K29" i="4"/>
  <c r="I458" i="4"/>
  <c r="I457" i="4" s="1"/>
  <c r="I460" i="4"/>
  <c r="J191" i="4"/>
  <c r="J190" i="4" s="1"/>
  <c r="J189" i="4" s="1"/>
  <c r="J188" i="4" s="1"/>
  <c r="J187" i="4" s="1"/>
  <c r="J186" i="4" s="1"/>
  <c r="J185" i="4" s="1"/>
  <c r="K191" i="4"/>
  <c r="K190" i="4" s="1"/>
  <c r="K189" i="4" s="1"/>
  <c r="K188" i="4" s="1"/>
  <c r="K187" i="4" s="1"/>
  <c r="K186" i="4" s="1"/>
  <c r="K185" i="4" s="1"/>
  <c r="I191" i="4"/>
  <c r="I190" i="4" s="1"/>
  <c r="I189" i="4" s="1"/>
  <c r="I188" i="4" s="1"/>
  <c r="I187" i="4" s="1"/>
  <c r="I186" i="4" s="1"/>
  <c r="I185" i="4" s="1"/>
  <c r="I313" i="4"/>
  <c r="I312" i="4" s="1"/>
  <c r="I311" i="4" s="1"/>
  <c r="I310" i="4" s="1"/>
  <c r="I309" i="4" s="1"/>
  <c r="I308" i="4" s="1"/>
  <c r="I307" i="4" s="1"/>
  <c r="I306" i="4" s="1"/>
  <c r="I583" i="4"/>
  <c r="I588" i="4"/>
  <c r="I587" i="4" s="1"/>
  <c r="I552" i="4"/>
  <c r="I559" i="4"/>
  <c r="I558" i="4" s="1"/>
  <c r="I523" i="4"/>
  <c r="J568" i="4"/>
  <c r="K568" i="4"/>
  <c r="I568" i="4"/>
  <c r="J552" i="4"/>
  <c r="K552" i="4"/>
  <c r="J498" i="4"/>
  <c r="K498" i="4"/>
  <c r="I498" i="4"/>
  <c r="J165" i="4"/>
  <c r="K165" i="4"/>
  <c r="I165" i="4"/>
  <c r="J134" i="4"/>
  <c r="K134" i="4"/>
  <c r="I134" i="4"/>
  <c r="J48" i="4"/>
  <c r="K48" i="4"/>
  <c r="I48" i="4"/>
  <c r="J566" i="4"/>
  <c r="J565" i="4" s="1"/>
  <c r="J564" i="4" s="1"/>
  <c r="K566" i="4"/>
  <c r="K565" i="4" s="1"/>
  <c r="K564" i="4" s="1"/>
  <c r="I566" i="4"/>
  <c r="I565" i="4" s="1"/>
  <c r="I564" i="4" s="1"/>
  <c r="J550" i="4"/>
  <c r="J549" i="4" s="1"/>
  <c r="J548" i="4" s="1"/>
  <c r="J547" i="4" s="1"/>
  <c r="J546" i="4" s="1"/>
  <c r="K550" i="4"/>
  <c r="K549" i="4" s="1"/>
  <c r="K548" i="4" s="1"/>
  <c r="K547" i="4" s="1"/>
  <c r="K546" i="4" s="1"/>
  <c r="I550" i="4"/>
  <c r="I549" i="4" s="1"/>
  <c r="I548" i="4" s="1"/>
  <c r="I547" i="4" s="1"/>
  <c r="I546" i="4" s="1"/>
  <c r="I496" i="4"/>
  <c r="I163" i="4"/>
  <c r="I162" i="4" s="1"/>
  <c r="I161" i="4" s="1"/>
  <c r="I160" i="4" s="1"/>
  <c r="I159" i="4" s="1"/>
  <c r="J132" i="4"/>
  <c r="J131" i="4" s="1"/>
  <c r="J130" i="4" s="1"/>
  <c r="J129" i="4" s="1"/>
  <c r="J128" i="4" s="1"/>
  <c r="J127" i="4" s="1"/>
  <c r="K132" i="4"/>
  <c r="K131" i="4" s="1"/>
  <c r="K130" i="4" s="1"/>
  <c r="K129" i="4" s="1"/>
  <c r="K128" i="4" s="1"/>
  <c r="K127" i="4" s="1"/>
  <c r="J46" i="4"/>
  <c r="J45" i="4" s="1"/>
  <c r="J44" i="4" s="1"/>
  <c r="K46" i="4"/>
  <c r="K45" i="4" s="1"/>
  <c r="K44" i="4" s="1"/>
  <c r="J27" i="4"/>
  <c r="J26" i="4" s="1"/>
  <c r="J25" i="4" s="1"/>
  <c r="J24" i="4" s="1"/>
  <c r="J23" i="4" s="1"/>
  <c r="J22" i="4" s="1"/>
  <c r="J21" i="4" s="1"/>
  <c r="J20" i="4" s="1"/>
  <c r="J19" i="4" s="1"/>
  <c r="K27" i="4"/>
  <c r="K26" i="4" s="1"/>
  <c r="K25" i="4" s="1"/>
  <c r="K24" i="4" s="1"/>
  <c r="K23" i="4" s="1"/>
  <c r="K22" i="4" s="1"/>
  <c r="K21" i="4" s="1"/>
  <c r="K20" i="4" s="1"/>
  <c r="K19" i="4" s="1"/>
  <c r="J572" i="4"/>
  <c r="K572" i="4"/>
  <c r="I572" i="4"/>
  <c r="I501" i="4"/>
  <c r="J52" i="4"/>
  <c r="K52" i="4"/>
  <c r="I344" i="4"/>
  <c r="I343" i="4" s="1"/>
  <c r="I342" i="4" s="1"/>
  <c r="I341" i="4" s="1"/>
  <c r="I340" i="4" s="1"/>
  <c r="I339" i="4" s="1"/>
  <c r="I351" i="4"/>
  <c r="I350" i="4" s="1"/>
  <c r="I349" i="4" s="1"/>
  <c r="I348" i="4" s="1"/>
  <c r="I347" i="4" s="1"/>
  <c r="I346" i="4" s="1"/>
  <c r="I580" i="4"/>
  <c r="I579" i="4" s="1"/>
  <c r="J207" i="4"/>
  <c r="J206" i="4" s="1"/>
  <c r="K207" i="4"/>
  <c r="K206" i="4" s="1"/>
  <c r="I207" i="4"/>
  <c r="I206" i="4" s="1"/>
  <c r="I210" i="4"/>
  <c r="J458" i="4"/>
  <c r="J457" i="4" s="1"/>
  <c r="K458" i="4"/>
  <c r="K457" i="4" s="1"/>
  <c r="J425" i="4"/>
  <c r="J424" i="4" s="1"/>
  <c r="J423" i="4" s="1"/>
  <c r="J422" i="4" s="1"/>
  <c r="J421" i="4" s="1"/>
  <c r="J420" i="4" s="1"/>
  <c r="K425" i="4"/>
  <c r="K424" i="4" s="1"/>
  <c r="K423" i="4" s="1"/>
  <c r="K422" i="4" s="1"/>
  <c r="K421" i="4" s="1"/>
  <c r="K420" i="4" s="1"/>
  <c r="I425" i="4"/>
  <c r="I424" i="4" s="1"/>
  <c r="I423" i="4" s="1"/>
  <c r="I422" i="4" s="1"/>
  <c r="I421" i="4" s="1"/>
  <c r="I420" i="4" s="1"/>
  <c r="J65" i="4"/>
  <c r="K65" i="4"/>
  <c r="J77" i="4"/>
  <c r="J365" i="4"/>
  <c r="J364" i="4" s="1"/>
  <c r="J363" i="4" s="1"/>
  <c r="J362" i="4" s="1"/>
  <c r="J361" i="4" s="1"/>
  <c r="K365" i="4"/>
  <c r="K364" i="4" s="1"/>
  <c r="K363" i="4" s="1"/>
  <c r="K362" i="4" s="1"/>
  <c r="K361" i="4" s="1"/>
  <c r="K360" i="4" s="1"/>
  <c r="I516" i="4"/>
  <c r="I515" i="4" s="1"/>
  <c r="I510" i="4"/>
  <c r="I509" i="4" s="1"/>
  <c r="I512" i="4"/>
  <c r="I365" i="4"/>
  <c r="I364" i="4" s="1"/>
  <c r="I363" i="4" s="1"/>
  <c r="I362" i="4" s="1"/>
  <c r="I361" i="4" s="1"/>
  <c r="I360" i="4" s="1"/>
  <c r="I359" i="4" s="1"/>
  <c r="J54" i="4"/>
  <c r="K54" i="4"/>
  <c r="I634" i="4"/>
  <c r="I632" i="4"/>
  <c r="I631" i="4" s="1"/>
  <c r="I615" i="4"/>
  <c r="I614" i="4" s="1"/>
  <c r="I613" i="4" s="1"/>
  <c r="I612" i="4" s="1"/>
  <c r="I611" i="4" s="1"/>
  <c r="I610" i="4" s="1"/>
  <c r="I609" i="4" s="1"/>
  <c r="I608" i="4" s="1"/>
  <c r="I607" i="4" s="1"/>
  <c r="I606" i="4" s="1"/>
  <c r="I602" i="4"/>
  <c r="I601" i="4" s="1"/>
  <c r="I600" i="4" s="1"/>
  <c r="I599" i="4" s="1"/>
  <c r="I598" i="4" s="1"/>
  <c r="I597" i="4" s="1"/>
  <c r="I596" i="4" s="1"/>
  <c r="I595" i="4" s="1"/>
  <c r="I594" i="4" s="1"/>
  <c r="I590" i="4"/>
  <c r="I574" i="4"/>
  <c r="I571" i="4" s="1"/>
  <c r="I570" i="4" s="1"/>
  <c r="I503" i="4"/>
  <c r="I495" i="4"/>
  <c r="I494" i="4" s="1"/>
  <c r="I482" i="4"/>
  <c r="I481" i="4" s="1"/>
  <c r="I480" i="4" s="1"/>
  <c r="I479" i="4" s="1"/>
  <c r="I478" i="4" s="1"/>
  <c r="I477" i="4" s="1"/>
  <c r="I476" i="4" s="1"/>
  <c r="I475" i="4" s="1"/>
  <c r="I473" i="4"/>
  <c r="I472" i="4" s="1"/>
  <c r="I471" i="4" s="1"/>
  <c r="I470" i="4" s="1"/>
  <c r="I469" i="4" s="1"/>
  <c r="I468" i="4" s="1"/>
  <c r="I467" i="4" s="1"/>
  <c r="I466" i="4" s="1"/>
  <c r="I448" i="4"/>
  <c r="I447" i="4" s="1"/>
  <c r="I446" i="4" s="1"/>
  <c r="I445" i="4" s="1"/>
  <c r="I444" i="4" s="1"/>
  <c r="I443" i="4" s="1"/>
  <c r="I441" i="4"/>
  <c r="I440" i="4" s="1"/>
  <c r="I439" i="4" s="1"/>
  <c r="I438" i="4" s="1"/>
  <c r="I437" i="4" s="1"/>
  <c r="I436" i="4" s="1"/>
  <c r="I432" i="4"/>
  <c r="I416" i="4"/>
  <c r="I415" i="4" s="1"/>
  <c r="I414" i="4" s="1"/>
  <c r="I413" i="4" s="1"/>
  <c r="I412" i="4" s="1"/>
  <c r="I411" i="4" s="1"/>
  <c r="I410" i="4" s="1"/>
  <c r="I409" i="4" s="1"/>
  <c r="I407" i="4"/>
  <c r="I406" i="4" s="1"/>
  <c r="I405" i="4" s="1"/>
  <c r="I404" i="4" s="1"/>
  <c r="I403" i="4" s="1"/>
  <c r="I402" i="4" s="1"/>
  <c r="I401" i="4" s="1"/>
  <c r="I400" i="4" s="1"/>
  <c r="I336" i="4"/>
  <c r="I335" i="4" s="1"/>
  <c r="I334" i="4" s="1"/>
  <c r="I333" i="4" s="1"/>
  <c r="I328" i="4"/>
  <c r="I327" i="4" s="1"/>
  <c r="I326" i="4" s="1"/>
  <c r="I325" i="4" s="1"/>
  <c r="I322" i="4"/>
  <c r="I321" i="4" s="1"/>
  <c r="I320" i="4" s="1"/>
  <c r="I319" i="4" s="1"/>
  <c r="I318" i="4" s="1"/>
  <c r="I288" i="4"/>
  <c r="I287" i="4" s="1"/>
  <c r="I286" i="4" s="1"/>
  <c r="I285" i="4" s="1"/>
  <c r="I284" i="4" s="1"/>
  <c r="I283" i="4" s="1"/>
  <c r="I282" i="4" s="1"/>
  <c r="I274" i="4" s="1"/>
  <c r="I247" i="4"/>
  <c r="I246" i="4" s="1"/>
  <c r="I245" i="4" s="1"/>
  <c r="I244" i="4" s="1"/>
  <c r="I243" i="4" s="1"/>
  <c r="I242" i="4" s="1"/>
  <c r="I241" i="4" s="1"/>
  <c r="I240" i="4" s="1"/>
  <c r="I239" i="4" s="1"/>
  <c r="I182" i="4"/>
  <c r="I181" i="4" s="1"/>
  <c r="I180" i="4" s="1"/>
  <c r="I179" i="4" s="1"/>
  <c r="I178" i="4" s="1"/>
  <c r="I177" i="4" s="1"/>
  <c r="I176" i="4" s="1"/>
  <c r="I175" i="4" s="1"/>
  <c r="I174" i="4" s="1"/>
  <c r="I170" i="4"/>
  <c r="I169" i="4" s="1"/>
  <c r="I168" i="4" s="1"/>
  <c r="I167" i="4" s="1"/>
  <c r="J574" i="4"/>
  <c r="K574" i="4"/>
  <c r="J590" i="4"/>
  <c r="K590" i="4"/>
  <c r="J603" i="4"/>
  <c r="J602" i="4" s="1"/>
  <c r="J601" i="4" s="1"/>
  <c r="J600" i="4" s="1"/>
  <c r="J599" i="4" s="1"/>
  <c r="J598" i="4" s="1"/>
  <c r="J597" i="4" s="1"/>
  <c r="J596" i="4" s="1"/>
  <c r="K603" i="4"/>
  <c r="K602" i="4" s="1"/>
  <c r="K601" i="4" s="1"/>
  <c r="K600" i="4" s="1"/>
  <c r="K599" i="4" s="1"/>
  <c r="K598" i="4" s="1"/>
  <c r="K597" i="4" s="1"/>
  <c r="K595" i="4" s="1"/>
  <c r="K594" i="4" s="1"/>
  <c r="J615" i="4"/>
  <c r="J614" i="4" s="1"/>
  <c r="J613" i="4" s="1"/>
  <c r="J612" i="4" s="1"/>
  <c r="J611" i="4" s="1"/>
  <c r="J610" i="4" s="1"/>
  <c r="J609" i="4" s="1"/>
  <c r="J608" i="4" s="1"/>
  <c r="K615" i="4"/>
  <c r="K614" i="4" s="1"/>
  <c r="K613" i="4" s="1"/>
  <c r="K612" i="4" s="1"/>
  <c r="K611" i="4" s="1"/>
  <c r="K610" i="4" s="1"/>
  <c r="K609" i="4" s="1"/>
  <c r="K608" i="4" s="1"/>
  <c r="J632" i="4"/>
  <c r="J631" i="4" s="1"/>
  <c r="K632" i="4"/>
  <c r="K631" i="4" s="1"/>
  <c r="J634" i="4"/>
  <c r="K634" i="4"/>
  <c r="J473" i="4"/>
  <c r="J472" i="4" s="1"/>
  <c r="J471" i="4" s="1"/>
  <c r="J470" i="4" s="1"/>
  <c r="J469" i="4" s="1"/>
  <c r="J468" i="4" s="1"/>
  <c r="J467" i="4" s="1"/>
  <c r="K473" i="4"/>
  <c r="K472" i="4" s="1"/>
  <c r="K471" i="4" s="1"/>
  <c r="K470" i="4" s="1"/>
  <c r="K469" i="4" s="1"/>
  <c r="K468" i="4" s="1"/>
  <c r="J482" i="4"/>
  <c r="J481" i="4" s="1"/>
  <c r="J480" i="4" s="1"/>
  <c r="J479" i="4" s="1"/>
  <c r="J478" i="4" s="1"/>
  <c r="J477" i="4" s="1"/>
  <c r="K482" i="4"/>
  <c r="K481" i="4" s="1"/>
  <c r="K480" i="4" s="1"/>
  <c r="K479" i="4" s="1"/>
  <c r="K478" i="4" s="1"/>
  <c r="K477" i="4" s="1"/>
  <c r="K475" i="4" s="1"/>
  <c r="J322" i="4"/>
  <c r="J321" i="4" s="1"/>
  <c r="J320" i="4" s="1"/>
  <c r="J319" i="4" s="1"/>
  <c r="J318" i="4" s="1"/>
  <c r="K322" i="4"/>
  <c r="K321" i="4" s="1"/>
  <c r="K320" i="4" s="1"/>
  <c r="K319" i="4" s="1"/>
  <c r="K318" i="4" s="1"/>
  <c r="J329" i="4"/>
  <c r="J328" i="4" s="1"/>
  <c r="J327" i="4" s="1"/>
  <c r="J326" i="4" s="1"/>
  <c r="J325" i="4" s="1"/>
  <c r="J336" i="4"/>
  <c r="J335" i="4" s="1"/>
  <c r="J334" i="4" s="1"/>
  <c r="J333" i="4" s="1"/>
  <c r="K329" i="4"/>
  <c r="K328" i="4" s="1"/>
  <c r="K327" i="4" s="1"/>
  <c r="K326" i="4" s="1"/>
  <c r="K325" i="4" s="1"/>
  <c r="K336" i="4"/>
  <c r="K335" i="4" s="1"/>
  <c r="K334" i="4" s="1"/>
  <c r="K333" i="4" s="1"/>
  <c r="J407" i="4"/>
  <c r="J406" i="4" s="1"/>
  <c r="J405" i="4" s="1"/>
  <c r="J404" i="4" s="1"/>
  <c r="J403" i="4" s="1"/>
  <c r="J402" i="4" s="1"/>
  <c r="J401" i="4" s="1"/>
  <c r="K407" i="4"/>
  <c r="K406" i="4" s="1"/>
  <c r="K405" i="4" s="1"/>
  <c r="K404" i="4" s="1"/>
  <c r="K403" i="4" s="1"/>
  <c r="K402" i="4" s="1"/>
  <c r="K400" i="4" s="1"/>
  <c r="J416" i="4"/>
  <c r="J415" i="4" s="1"/>
  <c r="J414" i="4" s="1"/>
  <c r="J413" i="4" s="1"/>
  <c r="J412" i="4" s="1"/>
  <c r="J411" i="4" s="1"/>
  <c r="J409" i="4" s="1"/>
  <c r="K416" i="4"/>
  <c r="K415" i="4" s="1"/>
  <c r="K414" i="4" s="1"/>
  <c r="K413" i="4" s="1"/>
  <c r="K412" i="4" s="1"/>
  <c r="K411" i="4" s="1"/>
  <c r="K410" i="4" s="1"/>
  <c r="J441" i="4"/>
  <c r="J440" i="4" s="1"/>
  <c r="J439" i="4" s="1"/>
  <c r="J438" i="4" s="1"/>
  <c r="J437" i="4" s="1"/>
  <c r="J436" i="4" s="1"/>
  <c r="K441" i="4"/>
  <c r="K440" i="4" s="1"/>
  <c r="K439" i="4" s="1"/>
  <c r="K438" i="4" s="1"/>
  <c r="K437" i="4" s="1"/>
  <c r="K436" i="4" s="1"/>
  <c r="J448" i="4"/>
  <c r="J447" i="4" s="1"/>
  <c r="K448" i="4"/>
  <c r="K447" i="4" s="1"/>
  <c r="J450" i="4"/>
  <c r="K450" i="4"/>
  <c r="J247" i="4"/>
  <c r="J246" i="4" s="1"/>
  <c r="J245" i="4" s="1"/>
  <c r="J244" i="4" s="1"/>
  <c r="J243" i="4" s="1"/>
  <c r="J242" i="4" s="1"/>
  <c r="J240" i="4" s="1"/>
  <c r="J239" i="4" s="1"/>
  <c r="K247" i="4"/>
  <c r="K246" i="4" s="1"/>
  <c r="K245" i="4" s="1"/>
  <c r="K244" i="4" s="1"/>
  <c r="K243" i="4" s="1"/>
  <c r="K242" i="4" s="1"/>
  <c r="K240" i="4" s="1"/>
  <c r="K239" i="4" s="1"/>
  <c r="J289" i="4"/>
  <c r="J288" i="4" s="1"/>
  <c r="J287" i="4" s="1"/>
  <c r="J286" i="4" s="1"/>
  <c r="J285" i="4" s="1"/>
  <c r="J284" i="4" s="1"/>
  <c r="J283" i="4" s="1"/>
  <c r="K289" i="4"/>
  <c r="K288" i="4" s="1"/>
  <c r="K287" i="4" s="1"/>
  <c r="K286" i="4" s="1"/>
  <c r="K285" i="4" s="1"/>
  <c r="K284" i="4" s="1"/>
  <c r="K282" i="4" s="1"/>
  <c r="K274" i="4" s="1"/>
  <c r="J182" i="4"/>
  <c r="J181" i="4" s="1"/>
  <c r="J180" i="4" s="1"/>
  <c r="J179" i="4" s="1"/>
  <c r="J178" i="4" s="1"/>
  <c r="J177" i="4" s="1"/>
  <c r="J176" i="4" s="1"/>
  <c r="J175" i="4" s="1"/>
  <c r="J174" i="4" s="1"/>
  <c r="K182" i="4"/>
  <c r="K181" i="4" s="1"/>
  <c r="K180" i="4" s="1"/>
  <c r="K179" i="4" s="1"/>
  <c r="K178" i="4" s="1"/>
  <c r="K177" i="4" s="1"/>
  <c r="K176" i="4" s="1"/>
  <c r="K175" i="4" s="1"/>
  <c r="K174" i="4" s="1"/>
  <c r="J163" i="4"/>
  <c r="J162" i="4" s="1"/>
  <c r="J161" i="4" s="1"/>
  <c r="J160" i="4" s="1"/>
  <c r="J159" i="4" s="1"/>
  <c r="K163" i="4"/>
  <c r="K162" i="4" s="1"/>
  <c r="K161" i="4" s="1"/>
  <c r="K160" i="4" s="1"/>
  <c r="K159" i="4" s="1"/>
  <c r="K170" i="4"/>
  <c r="K169" i="4" s="1"/>
  <c r="K168" i="4" s="1"/>
  <c r="K167" i="4" s="1"/>
  <c r="J170" i="4"/>
  <c r="J169" i="4" s="1"/>
  <c r="J168" i="4" s="1"/>
  <c r="J167" i="4" s="1"/>
  <c r="J116" i="4"/>
  <c r="J115" i="4" s="1"/>
  <c r="J114" i="4" s="1"/>
  <c r="J113" i="4" s="1"/>
  <c r="J112" i="4" s="1"/>
  <c r="J111" i="4" s="1"/>
  <c r="K116" i="4"/>
  <c r="K115" i="4" s="1"/>
  <c r="K114" i="4" s="1"/>
  <c r="K113" i="4" s="1"/>
  <c r="K112" i="4" s="1"/>
  <c r="K111" i="4" s="1"/>
  <c r="J147" i="4"/>
  <c r="J146" i="4" s="1"/>
  <c r="J145" i="4" s="1"/>
  <c r="J144" i="4" s="1"/>
  <c r="J143" i="4" s="1"/>
  <c r="J152" i="4"/>
  <c r="J151" i="4" s="1"/>
  <c r="J150" i="4" s="1"/>
  <c r="J149" i="4" s="1"/>
  <c r="K147" i="4"/>
  <c r="K146" i="4" s="1"/>
  <c r="K145" i="4" s="1"/>
  <c r="K144" i="4" s="1"/>
  <c r="K143" i="4" s="1"/>
  <c r="K152" i="4"/>
  <c r="K151" i="4" s="1"/>
  <c r="K150" i="4" s="1"/>
  <c r="K149" i="4" s="1"/>
  <c r="J61" i="4"/>
  <c r="J60" i="4" s="1"/>
  <c r="K61" i="4"/>
  <c r="K60" i="4" s="1"/>
  <c r="J87" i="4"/>
  <c r="J86" i="4" s="1"/>
  <c r="K87" i="4"/>
  <c r="K86" i="4" s="1"/>
  <c r="J90" i="4"/>
  <c r="J89" i="4" s="1"/>
  <c r="K90" i="4"/>
  <c r="K89" i="4" s="1"/>
  <c r="J210" i="4"/>
  <c r="K210" i="4"/>
  <c r="J432" i="4"/>
  <c r="K432" i="4"/>
  <c r="I324" i="4" l="1"/>
  <c r="K607" i="4"/>
  <c r="K606" i="4" s="1"/>
  <c r="K593" i="4" s="1"/>
  <c r="K359" i="4"/>
  <c r="J410" i="4"/>
  <c r="J587" i="4"/>
  <c r="J586" i="4" s="1"/>
  <c r="J577" i="4" s="1"/>
  <c r="J576" i="4" s="1"/>
  <c r="K456" i="4"/>
  <c r="K455" i="4" s="1"/>
  <c r="K454" i="4" s="1"/>
  <c r="K453" i="4" s="1"/>
  <c r="K587" i="4"/>
  <c r="K586" i="4" s="1"/>
  <c r="K577" i="4" s="1"/>
  <c r="K576" i="4" s="1"/>
  <c r="J456" i="4"/>
  <c r="J455" i="4" s="1"/>
  <c r="J454" i="4" s="1"/>
  <c r="J453" i="4" s="1"/>
  <c r="I456" i="4"/>
  <c r="I455" i="4" s="1"/>
  <c r="I454" i="4" s="1"/>
  <c r="I453" i="4" s="1"/>
  <c r="I21" i="4"/>
  <c r="I20" i="4" s="1"/>
  <c r="I19" i="4" s="1"/>
  <c r="I317" i="4"/>
  <c r="J51" i="4"/>
  <c r="J50" i="4" s="1"/>
  <c r="J43" i="4" s="1"/>
  <c r="J42" i="4" s="1"/>
  <c r="K545" i="4"/>
  <c r="K233" i="4"/>
  <c r="K232" i="4" s="1"/>
  <c r="J59" i="4"/>
  <c r="J58" i="4" s="1"/>
  <c r="J57" i="4" s="1"/>
  <c r="I269" i="4"/>
  <c r="I268" i="4" s="1"/>
  <c r="I267" i="4" s="1"/>
  <c r="I266" i="4" s="1"/>
  <c r="I265" i="4" s="1"/>
  <c r="J269" i="4"/>
  <c r="J268" i="4" s="1"/>
  <c r="J267" i="4" s="1"/>
  <c r="J266" i="4" s="1"/>
  <c r="J265" i="4" s="1"/>
  <c r="J249" i="4" s="1"/>
  <c r="J571" i="4"/>
  <c r="J570" i="4" s="1"/>
  <c r="J563" i="4" s="1"/>
  <c r="J562" i="4" s="1"/>
  <c r="J527" i="4"/>
  <c r="J525" i="4" s="1"/>
  <c r="I500" i="4"/>
  <c r="I493" i="4" s="1"/>
  <c r="I492" i="4" s="1"/>
  <c r="K571" i="4"/>
  <c r="K570" i="4" s="1"/>
  <c r="K563" i="4" s="1"/>
  <c r="K562" i="4" s="1"/>
  <c r="J282" i="4"/>
  <c r="J274" i="4" s="1"/>
  <c r="K508" i="4"/>
  <c r="K507" i="4" s="1"/>
  <c r="K506" i="4" s="1"/>
  <c r="J595" i="4"/>
  <c r="J594" i="4" s="1"/>
  <c r="J205" i="4"/>
  <c r="J204" i="4" s="1"/>
  <c r="J203" i="4" s="1"/>
  <c r="J508" i="4"/>
  <c r="J507" i="4" s="1"/>
  <c r="J506" i="4" s="1"/>
  <c r="J500" i="4"/>
  <c r="J493" i="4" s="1"/>
  <c r="J492" i="4" s="1"/>
  <c r="K269" i="4"/>
  <c r="K268" i="4" s="1"/>
  <c r="K267" i="4" s="1"/>
  <c r="J400" i="4"/>
  <c r="J241" i="4"/>
  <c r="I593" i="4"/>
  <c r="K630" i="4"/>
  <c r="K629" i="4" s="1"/>
  <c r="K628" i="4" s="1"/>
  <c r="K627" i="4" s="1"/>
  <c r="K626" i="4" s="1"/>
  <c r="K625" i="4" s="1"/>
  <c r="K59" i="4"/>
  <c r="K58" i="4" s="1"/>
  <c r="K57" i="4" s="1"/>
  <c r="I51" i="4"/>
  <c r="I50" i="4" s="1"/>
  <c r="I43" i="4" s="1"/>
  <c r="I42" i="4" s="1"/>
  <c r="K409" i="4"/>
  <c r="K476" i="4"/>
  <c r="J466" i="4"/>
  <c r="J476" i="4"/>
  <c r="J475" i="4"/>
  <c r="J465" i="4" s="1"/>
  <c r="J464" i="4" s="1"/>
  <c r="K467" i="4"/>
  <c r="K466" i="4"/>
  <c r="K465" i="4" s="1"/>
  <c r="K464" i="4" s="1"/>
  <c r="K158" i="4"/>
  <c r="K157" i="4" s="1"/>
  <c r="K156" i="4" s="1"/>
  <c r="K155" i="4" s="1"/>
  <c r="K154" i="4" s="1"/>
  <c r="K324" i="4"/>
  <c r="K317" i="4" s="1"/>
  <c r="K316" i="4" s="1"/>
  <c r="K315" i="4" s="1"/>
  <c r="K305" i="4" s="1"/>
  <c r="I586" i="4"/>
  <c r="I234" i="4"/>
  <c r="I233" i="4"/>
  <c r="J84" i="4"/>
  <c r="J80" i="4" s="1"/>
  <c r="I465" i="4"/>
  <c r="I464" i="4" s="1"/>
  <c r="I630" i="4"/>
  <c r="I629" i="4" s="1"/>
  <c r="I628" i="4" s="1"/>
  <c r="I627" i="4" s="1"/>
  <c r="I626" i="4" s="1"/>
  <c r="I625" i="4" s="1"/>
  <c r="I624" i="4" s="1"/>
  <c r="I623" i="4" s="1"/>
  <c r="K51" i="4"/>
  <c r="K50" i="4" s="1"/>
  <c r="K43" i="4" s="1"/>
  <c r="K42" i="4" s="1"/>
  <c r="I508" i="4"/>
  <c r="I205" i="4"/>
  <c r="I204" i="4" s="1"/>
  <c r="I203" i="4" s="1"/>
  <c r="I578" i="4"/>
  <c r="I338" i="4"/>
  <c r="I142" i="4"/>
  <c r="I126" i="4" s="1"/>
  <c r="I125" i="4" s="1"/>
  <c r="I108" i="4" s="1"/>
  <c r="I99" i="4"/>
  <c r="I98" i="4" s="1"/>
  <c r="I94" i="4"/>
  <c r="I93" i="4" s="1"/>
  <c r="K446" i="4"/>
  <c r="K445" i="4" s="1"/>
  <c r="K444" i="4" s="1"/>
  <c r="K443" i="4" s="1"/>
  <c r="I59" i="4"/>
  <c r="I58" i="4" s="1"/>
  <c r="I57" i="4" s="1"/>
  <c r="I545" i="4"/>
  <c r="I380" i="4"/>
  <c r="J110" i="4"/>
  <c r="J109" i="4"/>
  <c r="K110" i="4"/>
  <c r="K109" i="4"/>
  <c r="J607" i="4"/>
  <c r="J606" i="4" s="1"/>
  <c r="K401" i="4"/>
  <c r="I563" i="4"/>
  <c r="I562" i="4" s="1"/>
  <c r="K596" i="4"/>
  <c r="J142" i="4"/>
  <c r="J126" i="4" s="1"/>
  <c r="J125" i="4" s="1"/>
  <c r="I514" i="4"/>
  <c r="I68" i="4"/>
  <c r="K84" i="4"/>
  <c r="K80" i="4" s="1"/>
  <c r="J630" i="4"/>
  <c r="J629" i="4" s="1"/>
  <c r="J628" i="4" s="1"/>
  <c r="J627" i="4" s="1"/>
  <c r="J626" i="4" s="1"/>
  <c r="J625" i="4" s="1"/>
  <c r="K205" i="4"/>
  <c r="K204" i="4" s="1"/>
  <c r="K203" i="4" s="1"/>
  <c r="I527" i="4"/>
  <c r="I525" i="4" s="1"/>
  <c r="J545" i="4"/>
  <c r="K430" i="4"/>
  <c r="K429" i="4" s="1"/>
  <c r="K428" i="4" s="1"/>
  <c r="K419" i="4" s="1"/>
  <c r="K418" i="4" s="1"/>
  <c r="K431" i="4"/>
  <c r="J431" i="4"/>
  <c r="J430" i="4"/>
  <c r="J429" i="4" s="1"/>
  <c r="J428" i="4" s="1"/>
  <c r="J359" i="4"/>
  <c r="J360" i="4"/>
  <c r="I158" i="4"/>
  <c r="I157" i="4" s="1"/>
  <c r="I156" i="4" s="1"/>
  <c r="I155" i="4" s="1"/>
  <c r="I154" i="4" s="1"/>
  <c r="J234" i="4"/>
  <c r="J233" i="4"/>
  <c r="K142" i="4"/>
  <c r="K126" i="4" s="1"/>
  <c r="K125" i="4" s="1"/>
  <c r="K283" i="4"/>
  <c r="K241" i="4"/>
  <c r="J446" i="4"/>
  <c r="J445" i="4" s="1"/>
  <c r="J444" i="4" s="1"/>
  <c r="J443" i="4" s="1"/>
  <c r="I84" i="4"/>
  <c r="I80" i="4" s="1"/>
  <c r="K500" i="4"/>
  <c r="K493" i="4" s="1"/>
  <c r="K492" i="4" s="1"/>
  <c r="K527" i="4"/>
  <c r="K525" i="4" s="1"/>
  <c r="I430" i="4"/>
  <c r="I429" i="4" s="1"/>
  <c r="I428" i="4" s="1"/>
  <c r="I419" i="4" s="1"/>
  <c r="I431" i="4"/>
  <c r="J158" i="4"/>
  <c r="J157" i="4" s="1"/>
  <c r="J156" i="4" s="1"/>
  <c r="J155" i="4" s="1"/>
  <c r="J154" i="4" s="1"/>
  <c r="J324" i="4"/>
  <c r="J317" i="4" s="1"/>
  <c r="J316" i="4" s="1"/>
  <c r="J315" i="4" s="1"/>
  <c r="J305" i="4" s="1"/>
  <c r="J68" i="4"/>
  <c r="K69" i="4"/>
  <c r="J419" i="4" l="1"/>
  <c r="J418" i="4" s="1"/>
  <c r="K561" i="4"/>
  <c r="K544" i="4" s="1"/>
  <c r="K543" i="4" s="1"/>
  <c r="K542" i="4" s="1"/>
  <c r="J202" i="4"/>
  <c r="J201" i="4" s="1"/>
  <c r="J200" i="4" s="1"/>
  <c r="J184" i="4" s="1"/>
  <c r="K108" i="4"/>
  <c r="J108" i="4"/>
  <c r="K202" i="4"/>
  <c r="K201" i="4" s="1"/>
  <c r="K200" i="4" s="1"/>
  <c r="K184" i="4" s="1"/>
  <c r="I202" i="4"/>
  <c r="I418" i="4"/>
  <c r="I399" i="4" s="1"/>
  <c r="K624" i="4"/>
  <c r="K623" i="4" s="1"/>
  <c r="K231" i="4"/>
  <c r="K353" i="4"/>
  <c r="J353" i="4"/>
  <c r="I249" i="4"/>
  <c r="I238" i="4" s="1"/>
  <c r="J593" i="4"/>
  <c r="J238" i="4"/>
  <c r="J491" i="4"/>
  <c r="K266" i="4"/>
  <c r="K265" i="4" s="1"/>
  <c r="I92" i="4"/>
  <c r="K41" i="4"/>
  <c r="K40" i="4" s="1"/>
  <c r="K39" i="4" s="1"/>
  <c r="K38" i="4" s="1"/>
  <c r="J561" i="4"/>
  <c r="J544" i="4" s="1"/>
  <c r="J543" i="4" s="1"/>
  <c r="J542" i="4" s="1"/>
  <c r="I316" i="4"/>
  <c r="I315" i="4" s="1"/>
  <c r="I305" i="4" s="1"/>
  <c r="I304" i="4" s="1"/>
  <c r="J624" i="4"/>
  <c r="J623" i="4" s="1"/>
  <c r="I577" i="4"/>
  <c r="I576" i="4" s="1"/>
  <c r="I561" i="4" s="1"/>
  <c r="I544" i="4" s="1"/>
  <c r="I543" i="4" s="1"/>
  <c r="I542" i="4" s="1"/>
  <c r="I507" i="4"/>
  <c r="I506" i="4" s="1"/>
  <c r="I491" i="4" s="1"/>
  <c r="I487" i="4" s="1"/>
  <c r="I231" i="4"/>
  <c r="I230" i="4" s="1"/>
  <c r="I229" i="4" s="1"/>
  <c r="I228" i="4" s="1"/>
  <c r="I232" i="4"/>
  <c r="J41" i="4"/>
  <c r="J40" i="4" s="1"/>
  <c r="J39" i="4" s="1"/>
  <c r="J38" i="4" s="1"/>
  <c r="K399" i="4"/>
  <c r="K304" i="4" s="1"/>
  <c r="I41" i="4"/>
  <c r="I353" i="4"/>
  <c r="J232" i="4"/>
  <c r="J231" i="4"/>
  <c r="J399" i="4"/>
  <c r="J304" i="4" s="1"/>
  <c r="K491" i="4"/>
  <c r="I200" i="4" l="1"/>
  <c r="I184" i="4" s="1"/>
  <c r="I201" i="4"/>
  <c r="K18" i="4"/>
  <c r="K637" i="4" s="1"/>
  <c r="K230" i="4"/>
  <c r="K229" i="4"/>
  <c r="K228" i="4" s="1"/>
  <c r="K173" i="4" s="1"/>
  <c r="K487" i="4"/>
  <c r="K486" i="4" s="1"/>
  <c r="K485" i="4" s="1"/>
  <c r="K484" i="4" s="1"/>
  <c r="I486" i="4"/>
  <c r="I485" i="4" s="1"/>
  <c r="I484" i="4" s="1"/>
  <c r="J487" i="4"/>
  <c r="J486" i="4" s="1"/>
  <c r="J485" i="4" s="1"/>
  <c r="J484" i="4" s="1"/>
  <c r="K249" i="4"/>
  <c r="K238" i="4" s="1"/>
  <c r="I18" i="4"/>
  <c r="J18" i="4"/>
  <c r="I173" i="4"/>
  <c r="J230" i="4"/>
  <c r="J229" i="4"/>
  <c r="J228" i="4" s="1"/>
  <c r="J173" i="4" s="1"/>
  <c r="J637" i="4" l="1"/>
  <c r="I637" i="4"/>
  <c r="I17" i="4" s="1"/>
  <c r="K17" i="4"/>
  <c r="J17" i="4"/>
</calcChain>
</file>

<file path=xl/sharedStrings.xml><?xml version="1.0" encoding="utf-8"?>
<sst xmlns="http://schemas.openxmlformats.org/spreadsheetml/2006/main" count="6966" uniqueCount="426">
  <si>
    <t>Расходы на выплаты персоналу казенных учреждений</t>
  </si>
  <si>
    <t xml:space="preserve">Фонд оплаты труда  учреждений </t>
  </si>
  <si>
    <t>Начисления на выплаты по оплате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</si>
  <si>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</si>
  <si>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</si>
  <si>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Заработная плата                                               </t>
  </si>
  <si>
    <t>Закупка товаров, работ и услуг для обеспечения государственных (муниципальных) нужд</t>
  </si>
  <si>
    <t>Прочие расходы</t>
  </si>
  <si>
    <t>Расходы на  выплаты персоналу в  целях  обеспечения выполнения  функций государственными ( муниципаль-ными ) органами,  казенными  учреждениями, органами управления государственными  внебюджетными  фондами</t>
  </si>
  <si>
    <t xml:space="preserve">Расходы на выплаты персоналу государственных (муниципальных )органов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</si>
  <si>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</si>
  <si>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</t>
  </si>
  <si>
    <t xml:space="preserve">Заработная плата                                       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</si>
  <si>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</t>
  </si>
  <si>
    <t xml:space="preserve">Расходы                                                  </t>
  </si>
  <si>
    <t xml:space="preserve">Оплата труда и начисления на выплаты по оплате труда                                           </t>
  </si>
  <si>
    <t xml:space="preserve">Заработная плата                                    </t>
  </si>
  <si>
    <t xml:space="preserve">Расходы                                                   </t>
  </si>
  <si>
    <t xml:space="preserve">Оплата труда и начисления на выплаты по оплате труда                                          </t>
  </si>
  <si>
    <t xml:space="preserve">Прочие выплаты                                     </t>
  </si>
  <si>
    <t xml:space="preserve">Оплата работ, услуг                              </t>
  </si>
  <si>
    <t xml:space="preserve">Транспортные  услуги                                        </t>
  </si>
  <si>
    <t xml:space="preserve">Прочие  работы, услуги                                                  </t>
  </si>
  <si>
    <t xml:space="preserve">Услуги связи                                             </t>
  </si>
  <si>
    <t>Работы, услуги по содержанию имущества</t>
  </si>
  <si>
    <t xml:space="preserve">Прочие работы, услуги                                         </t>
  </si>
  <si>
    <t xml:space="preserve">Поступление нефинансовых активов                      </t>
  </si>
  <si>
    <t>Увеличение стоимости материальных запасов</t>
  </si>
  <si>
    <t>Увеличение стоимости основных средств</t>
  </si>
  <si>
    <t xml:space="preserve">Оплата работ, услуг                               </t>
  </si>
  <si>
    <t xml:space="preserve">Транспортные услуги                             </t>
  </si>
  <si>
    <t xml:space="preserve">Коммунальные услуги                            </t>
  </si>
  <si>
    <t xml:space="preserve">Работы, услуги по содержанию имущества                                             </t>
  </si>
  <si>
    <t xml:space="preserve">Прочие работы, услуги                                        </t>
  </si>
  <si>
    <t xml:space="preserve">Поступление нефинансовых активов                         </t>
  </si>
  <si>
    <t xml:space="preserve">Увеличение  стоимости основных средств        </t>
  </si>
  <si>
    <t xml:space="preserve">Увеличение стоимости материальных запасов               </t>
  </si>
  <si>
    <t>Уплата прочих налогов,сборов</t>
  </si>
  <si>
    <t xml:space="preserve">Прочие расходы                                   </t>
  </si>
  <si>
    <t xml:space="preserve">Расходы                                                 </t>
  </si>
  <si>
    <t xml:space="preserve">Расходы                                                    </t>
  </si>
  <si>
    <t>Расходы на  выплаты персоналу в  целях  обеспечения выполнения  функций государственными ( муниципаль-ными ) органами,  казеннвми  учреждениями, органами управления государственными  внебюджетными  фондами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</si>
  <si>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</si>
  <si>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</si>
  <si>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</si>
  <si>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работ, услуг                                        </t>
  </si>
  <si>
    <t xml:space="preserve">Оплата работ, услуг                                       </t>
  </si>
  <si>
    <t xml:space="preserve">Поступление нефинансовых активов                        </t>
  </si>
  <si>
    <t xml:space="preserve">Оплата работ, услуг                                          </t>
  </si>
  <si>
    <t>Дорожное хозяйство (дорожный фонд)</t>
  </si>
  <si>
    <t xml:space="preserve">Поступление нефинансовых активов                 </t>
  </si>
  <si>
    <t xml:space="preserve">Безвозмездные перечисления организациям                                        </t>
  </si>
  <si>
    <t xml:space="preserve">Безвозмездные перечисления государственным и муниципальным организациям                                          </t>
  </si>
  <si>
    <t xml:space="preserve">Безвозмездные перечисления организациям                                      </t>
  </si>
  <si>
    <t xml:space="preserve">Безвозмездные перечисления государственным и муниципальным организациям                                                                                                                  </t>
  </si>
  <si>
    <t xml:space="preserve">Увеличение  стоимости основных средств          </t>
  </si>
  <si>
    <t xml:space="preserve">Оплата работ, услуг                             </t>
  </si>
  <si>
    <t xml:space="preserve">Оплата работ, услуг                                         </t>
  </si>
  <si>
    <t xml:space="preserve">Поступление нефинансовых активов                           </t>
  </si>
  <si>
    <t xml:space="preserve">Увеличение  стоимости основных средств         </t>
  </si>
  <si>
    <t xml:space="preserve">Увеличение стоимости материальных запасов                </t>
  </si>
  <si>
    <t xml:space="preserve">Оплата труда и начисления на выплаты по оплате труда                                        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</si>
  <si>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</si>
  <si>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</si>
  <si>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Поступление нефинансовых активов                          </t>
  </si>
  <si>
    <t xml:space="preserve">Увеличение стоимости материальных запасов                 </t>
  </si>
  <si>
    <t xml:space="preserve">Услуги связи                                            </t>
  </si>
  <si>
    <t xml:space="preserve">Транспортные услуги                              </t>
  </si>
  <si>
    <t xml:space="preserve">Коммунальные услуги                             </t>
  </si>
  <si>
    <t xml:space="preserve">Увеличение стоимости материальных запасов              </t>
  </si>
  <si>
    <t xml:space="preserve">Прочие расходы                                    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</si>
  <si>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</si>
  <si>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</t>
  </si>
  <si>
    <t xml:space="preserve">Расходы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</si>
  <si>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 </t>
  </si>
  <si>
    <t xml:space="preserve">Прочие выплаты                                                                            </t>
  </si>
  <si>
    <t xml:space="preserve">Заработная плата                                                                             </t>
  </si>
  <si>
    <t xml:space="preserve">Расходы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</si>
  <si>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  </t>
  </si>
  <si>
    <t xml:space="preserve">Увеличение  стоимости основных средств       </t>
  </si>
  <si>
    <t xml:space="preserve">Поступление нефинансовых активов                     </t>
  </si>
  <si>
    <t xml:space="preserve">Увеличение стоимости материальных запасов           </t>
  </si>
  <si>
    <t xml:space="preserve">Оплата работ, услуг                            </t>
  </si>
  <si>
    <t xml:space="preserve">Увеличение  стоимости основных средствст      </t>
  </si>
  <si>
    <t xml:space="preserve">Социальное обеспечение                   </t>
  </si>
  <si>
    <t>Иные пенсии, социальные доплаты к пенсиям</t>
  </si>
  <si>
    <t xml:space="preserve">Социальное обеспечение                      </t>
  </si>
  <si>
    <t xml:space="preserve">Пособия по социальной помощи населению                </t>
  </si>
  <si>
    <t xml:space="preserve">Приобретение работ, услуг                                  </t>
  </si>
  <si>
    <t>41 1 00 02040</t>
  </si>
  <si>
    <t xml:space="preserve">Заработная плата                                     </t>
  </si>
  <si>
    <t>16 0 00 00000</t>
  </si>
  <si>
    <t>16 0 01 00000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</si>
  <si>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</si>
  <si>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</si>
  <si>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</si>
  <si>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</si>
  <si>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</si>
  <si>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</si>
  <si>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</si>
  <si>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</si>
  <si>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</si>
  <si>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</si>
  <si>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Расходы                                                    ст.200</t>
  </si>
  <si>
    <t>Другие общегосударственные вопросы</t>
  </si>
  <si>
    <t>Оценка недвижимости, признание прав и регулирование отношений государственной и муниципальной собственности</t>
  </si>
  <si>
    <t>Национальная оборона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</si>
  <si>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</si>
  <si>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</si>
  <si>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</si>
  <si>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</si>
  <si>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</si>
  <si>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пожарной безопасности</t>
  </si>
  <si>
    <t>Национальная экономика</t>
  </si>
  <si>
    <t>Общеэкономические вопросы</t>
  </si>
  <si>
    <t xml:space="preserve">Жилищно- коммунальное хозяйство </t>
  </si>
  <si>
    <t>Жилищное хозяйство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</si>
  <si>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</si>
  <si>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>Мероприятия в области жилищно-коммунального хозяйства</t>
  </si>
  <si>
    <t xml:space="preserve">Коммунальное хозяйство    </t>
  </si>
  <si>
    <t>Мероприятия в области коммунального хозяйства</t>
  </si>
  <si>
    <t xml:space="preserve">Благоустройство 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</si>
  <si>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</si>
  <si>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</si>
  <si>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</si>
  <si>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</si>
  <si>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</si>
  <si>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</si>
  <si>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</si>
  <si>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</t>
  </si>
  <si>
    <t xml:space="preserve">Другие вопросы в области культуры, кинематографии </t>
  </si>
  <si>
    <t xml:space="preserve">Социальная политика </t>
  </si>
  <si>
    <t>Пенсионное обеспечение</t>
  </si>
  <si>
    <t>Физическая культура и спорт</t>
  </si>
  <si>
    <t xml:space="preserve">Физическая культура и спорт </t>
  </si>
  <si>
    <t>Всего:</t>
  </si>
  <si>
    <t>01</t>
  </si>
  <si>
    <t>011</t>
  </si>
  <si>
    <t>000</t>
  </si>
  <si>
    <t>02</t>
  </si>
  <si>
    <t>04</t>
  </si>
  <si>
    <t xml:space="preserve">Оплата труда и начисления на выплаты по оплате труда                                          ст. 210                                        </t>
  </si>
  <si>
    <t>03</t>
  </si>
  <si>
    <t>09</t>
  </si>
  <si>
    <t>05</t>
  </si>
  <si>
    <t>УТВЕРЖДАЮ:</t>
  </si>
  <si>
    <t>07</t>
  </si>
  <si>
    <t>08</t>
  </si>
  <si>
    <t>12</t>
  </si>
  <si>
    <t>Другие вопросы в области национальной экономики</t>
  </si>
  <si>
    <t xml:space="preserve"> Приискового сельсовета Орджоникидзевского района республики Хакасия</t>
  </si>
  <si>
    <t>13</t>
  </si>
  <si>
    <t>120</t>
  </si>
  <si>
    <t>Глава  муниципального образования Приисковый сельсовет</t>
  </si>
  <si>
    <t>240</t>
  </si>
  <si>
    <t>Уплата налогов,сборов и иных платежей</t>
  </si>
  <si>
    <t>850</t>
  </si>
  <si>
    <t>Обеспечение деятельности  органов местного самоуправления ,муниципальных учреждений муниципального образования Приисковый сельсовет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</si>
  <si>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</si>
  <si>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>Мероприятия направленные на усиление мер  по борьбе с преступностью и профилактике правонарушений</t>
  </si>
  <si>
    <t>Иные закупки товаров, работ и услуг для обеспечения государственных (муниципальных )нужд</t>
  </si>
  <si>
    <t>Иные закупки товаров,работ и услуг для обеспечения государственных (муниципальных )нужд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</si>
  <si>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</si>
  <si>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10</t>
  </si>
  <si>
    <t>Обеспечение деятельности подведомственных учреждений(Мероприятия связанные с противопожарной безопасностью территорий)</t>
  </si>
  <si>
    <t>Мероприятия по профилактике безнадзорности и правонарушений несовершеннолетних</t>
  </si>
  <si>
    <t>Мероприятия направленные на энергосбережение и повышение энергетической эффективности</t>
  </si>
  <si>
    <t>Мероприятия в области жилищного хозяйства</t>
  </si>
  <si>
    <t>Мероприятия напрапвленные на повышение безопасности дорожного движения</t>
  </si>
  <si>
    <t xml:space="preserve">Расходы на выплаты персоналу  государственных(муниципальных )органов </t>
  </si>
  <si>
    <t>Обеспечение деятельности подведомственных  учреждений (Сельские дома культуры)</t>
  </si>
  <si>
    <t>110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</si>
  <si>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 </t>
  </si>
  <si>
    <t xml:space="preserve">Доплаты к пенсиям муниципальных служащих муниципального образования Приисковый сельсовет </t>
  </si>
  <si>
    <t>Публичные норматтивные социальные выплаты гражданам</t>
  </si>
  <si>
    <t>310</t>
  </si>
  <si>
    <t xml:space="preserve">Адресная социальная поддержка  граждан в трудной жизненной ситуации    </t>
  </si>
  <si>
    <t>Развитие мероприятий социальной поддержки отдельной категории граждан</t>
  </si>
  <si>
    <t>Мероприятия в сфере физической культуры и спорта</t>
  </si>
  <si>
    <t>11</t>
  </si>
  <si>
    <t>Расходы на  выплаты персоналу в  целях  обеспечения выполнения  функций государственными ( муниципальными ) органами,  казеннвми  учреждениями, органами управления государственными  внебюджетными  фондами</t>
  </si>
  <si>
    <t>100</t>
  </si>
  <si>
    <t>Закупка товаров,  работ и  услуг для  государственных (муниципальных) нужд</t>
  </si>
  <si>
    <t>200</t>
  </si>
  <si>
    <t xml:space="preserve">Культура, кинематография </t>
  </si>
  <si>
    <t>Функционирование высшего должностного лица субъекта Российской Федерации и муниципального  образования</t>
  </si>
  <si>
    <t>800</t>
  </si>
  <si>
    <t xml:space="preserve">Иные бюджетные  ассигнования </t>
  </si>
  <si>
    <t xml:space="preserve">Расходы на выплаты персоналу  казенных учреждений </t>
  </si>
  <si>
    <t xml:space="preserve">Расходы  на  выплаты  персоналу в  целях  обеспечения выполнения  функций государственными ( муниципальными) органами, казенными  учреждениями,  органами  управления государствнными  внебюджетными  фондами </t>
  </si>
  <si>
    <t>300</t>
  </si>
  <si>
    <t>Социальное   обеспечение  и  иные выплаты  населению</t>
  </si>
  <si>
    <t>Муниципальная программа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</si>
  <si>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</si>
  <si>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</si>
  <si>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14</t>
  </si>
  <si>
    <t>Увеличение  стоимости основных средств     ст. 310</t>
  </si>
  <si>
    <t xml:space="preserve">Увеличение  стоимости основных средств ,ст.310         </t>
  </si>
  <si>
    <t xml:space="preserve">Увеличение стоимости материальных запасов,ст340                 </t>
  </si>
  <si>
    <t>111</t>
  </si>
  <si>
    <t>112</t>
  </si>
  <si>
    <t>852</t>
  </si>
  <si>
    <t>Уплата иных платежей</t>
  </si>
  <si>
    <t>853</t>
  </si>
  <si>
    <t>244</t>
  </si>
  <si>
    <t>Прочая закупка товаров, работ и услуг для обеспечениягосударственных (муниципальных )нужд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</si>
  <si>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</si>
  <si>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</si>
  <si>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</si>
  <si>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312</t>
  </si>
  <si>
    <t>313</t>
  </si>
  <si>
    <t>Прочая закупка товаров,работ и услуг для обеспечения государственных (муниципальных)нужд</t>
  </si>
  <si>
    <t xml:space="preserve">Прочая закупка товаров ,работ,услуг для обеспечения государственныз (муниципальных) нужд </t>
  </si>
  <si>
    <t xml:space="preserve">Пособия,компенсации,меры социальной поддержки по публичным нормативным обязательствам </t>
  </si>
  <si>
    <t>242</t>
  </si>
  <si>
    <t>Закупка товаров,работ,услуг в сфере информационно-коммуникационных технологий</t>
  </si>
  <si>
    <t xml:space="preserve">Поступление нефинансовых активов ст.300                       </t>
  </si>
  <si>
    <t xml:space="preserve">Увеличение  стоимости основных средств ст. 310         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</si>
  <si>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</si>
  <si>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</si>
  <si>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</si>
  <si>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Муниципальная программа «Адресная социальная  поддержка нетрудоспособного населения и семей с детьми в 2015-2017 годы»</t>
  </si>
  <si>
    <t xml:space="preserve">               (рублей)</t>
  </si>
  <si>
    <t>10 0 01 01000</t>
  </si>
  <si>
    <t>Проведение спортивных мероприятий , обеспечение подготовки спортивного резерва</t>
  </si>
  <si>
    <t>10 0 01 00000</t>
  </si>
  <si>
    <t>10 0 00 00000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</si>
  <si>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</si>
  <si>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</si>
  <si>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</si>
  <si>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</si>
  <si>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>11 0 00 00000</t>
  </si>
  <si>
    <t>11 0 01 02200</t>
  </si>
  <si>
    <t>40 1 00 45200</t>
  </si>
  <si>
    <t>40 1 00 45000</t>
  </si>
  <si>
    <t>40 1 00 00000</t>
  </si>
  <si>
    <t>40 0 00 00000</t>
  </si>
  <si>
    <t>40 1 00 44000</t>
  </si>
  <si>
    <t>13 0 01 04000</t>
  </si>
  <si>
    <t>13 0 01 00000</t>
  </si>
  <si>
    <t xml:space="preserve">Обеспечение мер борьбы с претупностью профилактике прравонарушений </t>
  </si>
  <si>
    <t>13 0 00 00000</t>
  </si>
  <si>
    <t>12 0 01 03000</t>
  </si>
  <si>
    <t>12 0 01 00000</t>
  </si>
  <si>
    <t xml:space="preserve">Обеспечение профилактике безнадзорности и правонврушений несовершеннолетних </t>
  </si>
  <si>
    <t>12 0 00 00000</t>
  </si>
  <si>
    <t>40 2 00 45000</t>
  </si>
  <si>
    <t>40 2 00 44000</t>
  </si>
  <si>
    <t>40 2 00 43000</t>
  </si>
  <si>
    <t>40 2 00 42000</t>
  </si>
  <si>
    <t>40 2 00 41000</t>
  </si>
  <si>
    <t>40 2 00 00000</t>
  </si>
  <si>
    <t>КОСГУ</t>
  </si>
  <si>
    <t>15 0 01 00000</t>
  </si>
  <si>
    <t xml:space="preserve">Профилактика дорожно-транспортных происшествий </t>
  </si>
  <si>
    <t>15 0 00 00000</t>
  </si>
  <si>
    <t>Обеспечение мер борьбы с претупностью и пррофилактике првонарушений</t>
  </si>
  <si>
    <t>40 2 00 25000</t>
  </si>
  <si>
    <t>17 0 01 00000</t>
  </si>
  <si>
    <t>17 0 00 00000</t>
  </si>
  <si>
    <t>40 2 00 13000</t>
  </si>
  <si>
    <t>40 2 00 11000</t>
  </si>
  <si>
    <t>40 2 00 10000</t>
  </si>
  <si>
    <t>14 0 01 07000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</si>
  <si>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</si>
  <si>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</si>
  <si>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</si>
  <si>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 xml:space="preserve">011 </t>
  </si>
  <si>
    <t xml:space="preserve">04 </t>
  </si>
  <si>
    <t xml:space="preserve">01 </t>
  </si>
  <si>
    <t xml:space="preserve">Обеспечение профилактики безнадзорности и правонарушений несовершеннолетних </t>
  </si>
  <si>
    <t xml:space="preserve">40 1 00 02470 </t>
  </si>
  <si>
    <t>40 1 00 02180</t>
  </si>
  <si>
    <t>Обеспечение мер борьбы с преступностью и профилактике правонарушений</t>
  </si>
  <si>
    <t>40 1 00 51180</t>
  </si>
  <si>
    <t>40 1 00 09020</t>
  </si>
  <si>
    <t>40 1 00 02050</t>
  </si>
  <si>
    <t xml:space="preserve">Обеспечение мер борьбы с претупностью и профилактике правонарушений </t>
  </si>
  <si>
    <t>40 1 00 02040</t>
  </si>
  <si>
    <t>40 1 00 02030</t>
  </si>
  <si>
    <t>Мероприятия направленные на содержание автомобильных дорог общего пользования местного значения</t>
  </si>
  <si>
    <t>40 1 00 20140</t>
  </si>
  <si>
    <t>129</t>
  </si>
  <si>
    <t>119</t>
  </si>
  <si>
    <t>Муниципальная программа"Комплексное развитие системы коммунальной ифраструктуры муниципального образования Приисковый сельсовет на 2016-2018 годы"</t>
  </si>
  <si>
    <t xml:space="preserve">Фонд оплаты труда государственных (муниципальных) органов  </t>
  </si>
  <si>
    <t xml:space="preserve">Фонд оплаты труда государственных (муниципальных) органов   </t>
  </si>
  <si>
    <t xml:space="preserve">Прочая закупка товаров ,работ и услуг для обеспечения государственных (муниципальных) нужд </t>
  </si>
  <si>
    <t>40 2 00 09502</t>
  </si>
  <si>
    <t>40 2 00 09602</t>
  </si>
  <si>
    <t>40 2 00 09000</t>
  </si>
  <si>
    <t>414</t>
  </si>
  <si>
    <t>400</t>
  </si>
  <si>
    <t>Капитальные вложения в объекты государственной (муниципальной) собственности</t>
  </si>
  <si>
    <t>410</t>
  </si>
  <si>
    <t xml:space="preserve">Бюджетные инвестиции в объекты капитального строительства государственной (муниципальной) собственности </t>
  </si>
  <si>
    <t>831</t>
  </si>
  <si>
    <t>Муниципальная программа "Переселение граждан из ветхого и аварийного  Жилищного  фонда на 2015-2016 годы»</t>
  </si>
  <si>
    <t>16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</si>
  <si>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 коммунального хозяйства"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</si>
  <si>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строительсва за счет средств республиканского бюджета Республики Хакасия</t>
  </si>
  <si>
    <t>Бюджетные инвестиции</t>
  </si>
  <si>
    <t>Мероприятия, направленные на вопросы обеспечения пожарной безопасности</t>
  </si>
  <si>
    <t>Закупка товаров, работ и  услуг для  государственных (муниципальных)  нужд</t>
  </si>
  <si>
    <t>Иные закупки товаров, работ и услуг для обеспечение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</si>
  <si>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</si>
  <si>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Расходы                                            </t>
  </si>
  <si>
    <t xml:space="preserve">Оплата работ, услуг                                     </t>
  </si>
  <si>
    <t xml:space="preserve">Прочие услуги                                     </t>
  </si>
  <si>
    <t>18 0 00 00000</t>
  </si>
  <si>
    <t>18 0 01 08000</t>
  </si>
  <si>
    <t>Муниципальная программа «Пожарная безопасность и защита населения на территории Администрации Приискового сельсовета от чрезвычайных ситуаций  на 2016-2018 годы»</t>
  </si>
  <si>
    <t>Обеспечение проведения выборов и референдумов</t>
  </si>
  <si>
    <t>40 1 00 20030</t>
  </si>
  <si>
    <t>Сумма 2019г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</si>
  <si>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</si>
  <si>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</si>
  <si>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</si>
  <si>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</si>
  <si>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</si>
  <si>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</si>
  <si>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>Другие вопросы в области национальной безопасности и провоохранительной деятельности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</si>
  <si>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</si>
  <si>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</si>
  <si>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</si>
  <si>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</si>
  <si>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</si>
  <si>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</si>
  <si>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</si>
  <si>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</si>
  <si>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Резервные средства</t>
  </si>
  <si>
    <t>870</t>
  </si>
  <si>
    <t>41 1 00 44000</t>
  </si>
  <si>
    <t>830</t>
  </si>
  <si>
    <t xml:space="preserve">Исполнение судебных актов </t>
  </si>
  <si>
    <t>Исполнение судебных актов Российской Федерации и мировых соглашений по возмещению вреда</t>
  </si>
  <si>
    <t>243</t>
  </si>
  <si>
    <t>Закупка товаров, работ, услуг в целях капитального ремонта государственного (муниципального) имущества</t>
  </si>
  <si>
    <t>140 01 07000</t>
  </si>
  <si>
    <t xml:space="preserve"> </t>
  </si>
  <si>
    <t xml:space="preserve">Прочая закупка товаров ,работ,услуг для обеспечения государственных (муниципальных) нужд </t>
  </si>
  <si>
    <t>40 1 00 20020</t>
  </si>
  <si>
    <t>Проведение выборов в законодательные (представительные) органы муниципального образования</t>
  </si>
  <si>
    <t xml:space="preserve">Проведение выборов главы муниципального образования </t>
  </si>
  <si>
    <t>Обеспечение первичных мер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</si>
  <si>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</si>
  <si>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Арендная плата за пользование имуществом</t>
  </si>
  <si>
    <t>40 1 00 70270</t>
  </si>
  <si>
    <t>Прочие выплаты</t>
  </si>
  <si>
    <t>Исполнение судебных актов</t>
  </si>
  <si>
    <t>40 2 00 02180</t>
  </si>
  <si>
    <t>Сумма 2020г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</si>
  <si>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</si>
  <si>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</si>
  <si>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 xml:space="preserve">Национальная безопасность и правоохранительная деятельность </t>
  </si>
  <si>
    <t>Иные закупки товаров, работ и услуг для обеспечения государственных (муниципальных) нужд</t>
  </si>
  <si>
    <t>18 0 01 00000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</si>
  <si>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</si>
  <si>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</si>
  <si>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41 1 00 02050</t>
  </si>
  <si>
    <t>Муниципальная программа «Профилактика безнадзорности и правонарушений несовершеннолетних на 2018 год и плановый период 2019 и 2020 годы»</t>
  </si>
  <si>
    <t>Муниципальная программа «Энергосбережение и повышение энергоэффективности в администрации Приискового сельсовета  на 2010-2015годы и на перспективу до 2020года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</si>
  <si>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годы»</t>
  </si>
  <si>
    <t>Муниципальная программа "Развитие транспортной системы на 2018-2026 годы"</t>
  </si>
  <si>
    <t>19 0 01 01400</t>
  </si>
  <si>
    <t>Мероприятия на содержание и развитие автомобильных дорог</t>
  </si>
  <si>
    <t>Расходы на  выплаты персоналу в  целях  обеспечения выполнения  функций государственными ( муниципальными ) органами,  казенными  учреждениями, органами управления государственными  внебюджетными  фондами</t>
  </si>
  <si>
    <t>Иные закупки товаров,работ и услуг для обеспечения государственных (муниципальных ) нужд</t>
  </si>
  <si>
    <t>Приисковый сельский совет</t>
  </si>
  <si>
    <t xml:space="preserve">БЮДЖЕТНАЯ РОСПИСЬ РАСХОДОВ </t>
  </si>
  <si>
    <t>40 1 00 09050</t>
  </si>
  <si>
    <t>Реализация мероприятий по передачи полномочий в сфере решения вопросов градостроительной деятельности</t>
  </si>
  <si>
    <t>Расходы</t>
  </si>
  <si>
    <t>40 1 00 79120</t>
  </si>
  <si>
    <t>Частичная компенсация расходов местных бюджетов по оплате труда работникам бюджетной сферы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</si>
  <si>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</si>
  <si>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</si>
  <si>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Российской Федерации и мировых соглашений по возмещению причиненноговреда</t>
  </si>
  <si>
    <t>18 0 01 08 000</t>
  </si>
  <si>
    <t>Программа комплексного развития системы коммунальной инфраструктуры Приисковый сельсовет на 2017-2021 годы и на перспективу до 2026 года</t>
  </si>
  <si>
    <t>Мероприятия по поддержке коммунальной инфраструктуры</t>
  </si>
  <si>
    <t>Мероприятия по энергосбережению и повышению энергетической эффективности</t>
  </si>
  <si>
    <t>Энергосбережение и повышение энергоэффективности в муниципальном образовании Приисковый сельсовет на 2010-2015 годы и на перспективу до 2020 года</t>
  </si>
  <si>
    <t>14 0 01 S1520</t>
  </si>
  <si>
    <t>Муниципальная программа «Повышение безопасности дорожного движения на территории с.Приисковое на 2018 год и плановый период 2019-2020гг»</t>
  </si>
  <si>
    <t>Муниципальная программа «Спорт, физкультура и здоровье на 2018 год и плановый период 2019-2020 годов»</t>
  </si>
  <si>
    <t>16 0 01 02000</t>
  </si>
  <si>
    <t>15 0 01 09000</t>
  </si>
  <si>
    <t>40 1 00 71200</t>
  </si>
  <si>
    <t>Реализация мероприятий, направленных на повышение эффективности деятельности органов местного самоуправления</t>
  </si>
  <si>
    <t>Частичное погашение просроченной кредиторской задолженности</t>
  </si>
  <si>
    <t>Исполнение судебных актов Российской Федерации и мировых соглашений по возмещению и причиненного вреда</t>
  </si>
  <si>
    <t>40 1 00 S9130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</si>
  <si>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год и плановый период 2019 и 2020 годов»</t>
  </si>
  <si>
    <t>Мероприятия, направленные на противодействие экстремизму и профилактику терроризма на территории Приискового сельсовета</t>
  </si>
  <si>
    <t xml:space="preserve">Прочая закупка товаров ,работ,услуг для обеспечения государственных   (муниципальных)  нужд </t>
  </si>
  <si>
    <t>20 0 00 00000</t>
  </si>
  <si>
    <t>20 0 01 00000</t>
  </si>
  <si>
    <t>2020год- 5 788 000 руб. (Пять миллионов семьсот восемьдесят восемь тысяч рублей )</t>
  </si>
  <si>
    <t>2021год- 5 809 500 руб.(Пять миллионов восемьсот девять тысяч пятьсот рублей)</t>
  </si>
  <si>
    <t>на 2019 год и плановый период 2020 и 2021 годов</t>
  </si>
  <si>
    <t>Сумма 2021г</t>
  </si>
  <si>
    <t>7 мес</t>
  </si>
  <si>
    <t>МП "Профилактика терроризма и экстремизма в администрации Приискового сельсовета на 2018г и плановый период 2019 и 2020 годов"</t>
  </si>
  <si>
    <t>МП «Профилактика преступлений и иных правонарушений на территории Приискового сельсовета Орджоникидзевского района Республики Хакасия на 2018 год и плановый период 2019 и 2020 годов»</t>
  </si>
  <si>
    <t>20 0 01 01000</t>
  </si>
  <si>
    <t>17 0 01 03000</t>
  </si>
  <si>
    <t>17 0 01 S3290</t>
  </si>
  <si>
    <t>851</t>
  </si>
  <si>
    <t>40 1 00 S1260</t>
  </si>
  <si>
    <t>40 1 00 71490</t>
  </si>
  <si>
    <t>Проведение работ по описанию границ населенных пунктов и внесению соответствующих сведений в ЕГРН</t>
  </si>
  <si>
    <t>Поступление нефинансовых активов</t>
  </si>
  <si>
    <t>Исполнение судебных актов Российской Федерации и мировых соглашений по врзмещению вреда</t>
  </si>
  <si>
    <t>Глава Приискового сельсовета</t>
  </si>
  <si>
    <t>___________________________   О.М. Станевич</t>
  </si>
  <si>
    <t xml:space="preserve">   01.08.2019г</t>
  </si>
  <si>
    <t>2019год- 20 820 338,39 руб  (Двадцать миллионов восемьсот двадцать тысяч тристо тридцать восемь  рублей 39 коп.)</t>
  </si>
  <si>
    <t>880</t>
  </si>
  <si>
    <t>Специальные расходы</t>
  </si>
  <si>
    <t>Иные выплаты текущего характера организациям</t>
  </si>
  <si>
    <t xml:space="preserve">Работы, услуги по содержанию имущества (софинанс)                                       </t>
  </si>
  <si>
    <t>Безвозмездные перечисления иным финансовым организациям на производство</t>
  </si>
  <si>
    <t xml:space="preserve">Пенсии, пособия, выплачиваемые работадателями, нанимателями бывшим работникам в денежной форме                                                                                  </t>
  </si>
  <si>
    <t xml:space="preserve">   14.08.2019г</t>
  </si>
  <si>
    <t>2019год- 24 520 338,32 руб  (Двадцать четыре миллиона пятьсот двадцать тысяч тристо тридцать восемь  рублей 32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</si>
</sst>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color indexed="30"/>
      <name val="Arial Cyr"/>
      <charset val="204"/>
    </font>
    <font>
      <b/>
      <i/>
      <sz val="10"/>
      <color indexed="30"/>
      <name val="Arial Cyr"/>
      <charset val="204"/>
    </font>
    <font>
      <i/>
      <sz val="10"/>
      <color indexed="10"/>
      <name val="Arial Cyr"/>
      <charset val="204"/>
    </font>
    <font>
      <sz val="8"/>
      <name val="Arial Cy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1">
      <alignment horizontal="left" wrapText="1"/>
    </xf>
    <xf numFmtId="0" fontId="25" fillId="0" borderId="0"/>
  </cellStyleXfs>
  <cellXfs count="241">
    <xf numFmtId="0" fontId="0" fillId="0" borderId="0" xfId="0"/>
    <xf numFmtId="0" fontId="0" fillId="0" borderId="0" xfId="0" applyFill="1"/>
    <xf numFmtId="0" fontId="5" fillId="0" borderId="0" xfId="0" applyFont="1" applyFill="1"/>
    <xf numFmtId="0" fontId="8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4" fontId="5" fillId="0" borderId="0" xfId="0" applyNumberFormat="1" applyFont="1" applyFill="1"/>
    <xf numFmtId="4" fontId="6" fillId="0" borderId="0" xfId="0" applyNumberFormat="1" applyFont="1" applyFill="1" applyAlignment="1"/>
    <xf numFmtId="4" fontId="10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13" fillId="0" borderId="0" xfId="0" applyNumberFormat="1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15" fillId="0" borderId="2" xfId="0" applyFont="1" applyFill="1" applyBorder="1" applyAlignment="1">
      <alignment vertical="top" wrapText="1"/>
    </xf>
    <xf numFmtId="0" fontId="3" fillId="0" borderId="0" xfId="0" applyFont="1" applyFill="1"/>
    <xf numFmtId="4" fontId="12" fillId="0" borderId="2" xfId="0" applyNumberFormat="1" applyFont="1" applyFill="1" applyBorder="1" applyAlignment="1">
      <alignment horizontal="right" vertical="top" wrapText="1"/>
    </xf>
    <xf numFmtId="0" fontId="16" fillId="0" borderId="0" xfId="0" applyFont="1" applyFill="1"/>
    <xf numFmtId="49" fontId="12" fillId="0" borderId="3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9" fontId="12" fillId="0" borderId="4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7" fillId="0" borderId="0" xfId="0" applyFont="1" applyFill="1"/>
    <xf numFmtId="0" fontId="18" fillId="0" borderId="0" xfId="0" applyFont="1" applyFill="1"/>
    <xf numFmtId="4" fontId="10" fillId="0" borderId="5" xfId="0" applyNumberFormat="1" applyFont="1" applyFill="1" applyBorder="1" applyAlignment="1">
      <alignment vertical="top" wrapText="1"/>
    </xf>
    <xf numFmtId="4" fontId="12" fillId="0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4" fontId="12" fillId="0" borderId="7" xfId="0" applyNumberFormat="1" applyFont="1" applyFill="1" applyBorder="1" applyAlignment="1">
      <alignment horizontal="right" vertical="top" wrapText="1"/>
    </xf>
    <xf numFmtId="4" fontId="12" fillId="0" borderId="7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2" borderId="0" xfId="0" applyFill="1"/>
    <xf numFmtId="0" fontId="13" fillId="2" borderId="0" xfId="0" applyFont="1" applyFill="1"/>
    <xf numFmtId="4" fontId="17" fillId="0" borderId="0" xfId="0" applyNumberFormat="1" applyFont="1" applyFill="1"/>
    <xf numFmtId="49" fontId="10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0" fillId="3" borderId="4" xfId="0" applyNumberFormat="1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5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49" fontId="10" fillId="3" borderId="4" xfId="0" applyNumberFormat="1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49" fontId="10" fillId="4" borderId="2" xfId="0" applyNumberFormat="1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5" xfId="0" applyNumberFormat="1" applyFont="1" applyFill="1" applyBorder="1" applyAlignment="1">
      <alignment vertical="top" wrapText="1"/>
    </xf>
    <xf numFmtId="49" fontId="10" fillId="4" borderId="4" xfId="0" applyNumberFormat="1" applyFont="1" applyFill="1" applyBorder="1" applyAlignment="1">
      <alignment horizontal="left" vertical="top" wrapText="1"/>
    </xf>
    <xf numFmtId="49" fontId="10" fillId="4" borderId="2" xfId="0" applyNumberFormat="1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9" fontId="10" fillId="4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right" vertical="top" wrapText="1"/>
    </xf>
    <xf numFmtId="4" fontId="10" fillId="4" borderId="5" xfId="0" applyNumberFormat="1" applyFont="1" applyFill="1" applyBorder="1" applyAlignment="1">
      <alignment horizontal="right" vertical="top" wrapText="1"/>
    </xf>
    <xf numFmtId="49" fontId="10" fillId="4" borderId="4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49" fontId="10" fillId="5" borderId="2" xfId="0" applyNumberFormat="1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4" fontId="10" fillId="5" borderId="2" xfId="0" applyNumberFormat="1" applyFont="1" applyFill="1" applyBorder="1" applyAlignment="1">
      <alignment vertical="top" wrapText="1"/>
    </xf>
    <xf numFmtId="4" fontId="10" fillId="5" borderId="5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49" fontId="21" fillId="5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vertical="center" wrapText="1"/>
    </xf>
    <xf numFmtId="49" fontId="21" fillId="5" borderId="2" xfId="0" applyNumberFormat="1" applyFont="1" applyFill="1" applyBorder="1" applyAlignment="1">
      <alignment horizontal="left" vertical="center" wrapText="1"/>
    </xf>
    <xf numFmtId="49" fontId="10" fillId="5" borderId="2" xfId="0" applyNumberFormat="1" applyFont="1" applyFill="1" applyBorder="1" applyAlignment="1">
      <alignment vertical="top" wrapText="1"/>
    </xf>
    <xf numFmtId="0" fontId="15" fillId="5" borderId="2" xfId="0" applyFont="1" applyFill="1" applyBorder="1" applyAlignment="1">
      <alignment vertical="top" wrapText="1"/>
    </xf>
    <xf numFmtId="49" fontId="22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24" fillId="0" borderId="0" xfId="0" applyFont="1" applyFill="1"/>
    <xf numFmtId="0" fontId="8" fillId="0" borderId="2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9" fontId="10" fillId="5" borderId="4" xfId="0" applyNumberFormat="1" applyFont="1" applyFill="1" applyBorder="1" applyAlignment="1">
      <alignment vertical="top" wrapText="1"/>
    </xf>
    <xf numFmtId="49" fontId="10" fillId="5" borderId="3" xfId="0" applyNumberFormat="1" applyFont="1" applyFill="1" applyBorder="1" applyAlignment="1">
      <alignment horizontal="left" vertical="top" wrapText="1"/>
    </xf>
    <xf numFmtId="0" fontId="12" fillId="0" borderId="4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49" fontId="12" fillId="5" borderId="2" xfId="0" applyNumberFormat="1" applyFont="1" applyFill="1" applyBorder="1" applyAlignment="1">
      <alignment horizontal="left" vertical="top" wrapText="1"/>
    </xf>
    <xf numFmtId="0" fontId="10" fillId="5" borderId="4" xfId="2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4" fontId="10" fillId="5" borderId="4" xfId="0" applyNumberFormat="1" applyFont="1" applyFill="1" applyBorder="1" applyAlignment="1">
      <alignment vertical="top" wrapText="1"/>
    </xf>
    <xf numFmtId="49" fontId="9" fillId="5" borderId="4" xfId="0" applyNumberFormat="1" applyFont="1" applyFill="1" applyBorder="1" applyAlignment="1">
      <alignment horizontal="left" vertical="top" wrapText="1"/>
    </xf>
    <xf numFmtId="4" fontId="9" fillId="5" borderId="4" xfId="0" applyNumberFormat="1" applyFont="1" applyFill="1" applyBorder="1" applyAlignment="1">
      <alignment horizontal="right" vertical="top" wrapText="1"/>
    </xf>
    <xf numFmtId="0" fontId="17" fillId="7" borderId="0" xfId="0" applyFont="1" applyFill="1"/>
    <xf numFmtId="0" fontId="15" fillId="5" borderId="2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8" fillId="0" borderId="2" xfId="2" applyFont="1" applyFill="1" applyBorder="1" applyAlignment="1">
      <alignment vertical="top" wrapText="1"/>
    </xf>
    <xf numFmtId="0" fontId="8" fillId="0" borderId="6" xfId="2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horizontal="left" vertical="top" wrapText="1"/>
    </xf>
    <xf numFmtId="4" fontId="14" fillId="0" borderId="0" xfId="0" applyNumberFormat="1" applyFont="1" applyFill="1" applyAlignment="1">
      <alignment horizontal="center"/>
    </xf>
    <xf numFmtId="0" fontId="8" fillId="0" borderId="0" xfId="0" applyFont="1" applyFill="1"/>
    <xf numFmtId="0" fontId="15" fillId="3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5" fillId="3" borderId="2" xfId="0" applyFont="1" applyFill="1" applyBorder="1" applyAlignment="1">
      <alignment vertical="top" wrapText="1"/>
    </xf>
    <xf numFmtId="0" fontId="27" fillId="0" borderId="9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5" fillId="5" borderId="6" xfId="2" applyNumberFormat="1" applyFont="1" applyFill="1" applyBorder="1" applyAlignment="1">
      <alignment wrapText="1"/>
    </xf>
    <xf numFmtId="0" fontId="8" fillId="0" borderId="6" xfId="2" applyFont="1" applyFill="1" applyBorder="1" applyAlignment="1">
      <alignment horizontal="justify" vertical="top" wrapText="1"/>
    </xf>
    <xf numFmtId="49" fontId="15" fillId="4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left" vertical="top" wrapText="1"/>
    </xf>
    <xf numFmtId="0" fontId="26" fillId="4" borderId="2" xfId="0" applyFont="1" applyFill="1" applyBorder="1" applyAlignment="1">
      <alignment vertical="top" wrapText="1"/>
    </xf>
    <xf numFmtId="49" fontId="15" fillId="5" borderId="14" xfId="2" applyNumberFormat="1" applyFont="1" applyFill="1" applyBorder="1" applyAlignment="1">
      <alignment wrapText="1"/>
    </xf>
    <xf numFmtId="0" fontId="15" fillId="0" borderId="6" xfId="2" applyFont="1" applyFill="1" applyBorder="1" applyAlignment="1">
      <alignment horizontal="justify" vertical="top" wrapText="1"/>
    </xf>
    <xf numFmtId="49" fontId="8" fillId="4" borderId="2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7" fillId="6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vertical="top" wrapText="1"/>
    </xf>
    <xf numFmtId="0" fontId="27" fillId="6" borderId="0" xfId="0" applyFont="1" applyFill="1" applyAlignment="1">
      <alignment wrapText="1"/>
    </xf>
    <xf numFmtId="0" fontId="8" fillId="0" borderId="4" xfId="0" applyFont="1" applyFill="1" applyBorder="1" applyAlignment="1">
      <alignment horizontal="left" vertical="top" wrapText="1"/>
    </xf>
    <xf numFmtId="49" fontId="28" fillId="0" borderId="2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justify" vertical="top" wrapText="1"/>
    </xf>
    <xf numFmtId="0" fontId="15" fillId="4" borderId="4" xfId="0" applyFont="1" applyFill="1" applyBorder="1" applyAlignment="1">
      <alignment horizontal="left" vertical="top" wrapText="1"/>
    </xf>
    <xf numFmtId="49" fontId="15" fillId="5" borderId="4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justify"/>
    </xf>
    <xf numFmtId="0" fontId="8" fillId="0" borderId="8" xfId="0" applyFont="1" applyFill="1" applyBorder="1" applyAlignment="1">
      <alignment vertical="justify"/>
    </xf>
    <xf numFmtId="0" fontId="15" fillId="5" borderId="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5" fillId="5" borderId="8" xfId="0" applyFont="1" applyFill="1" applyBorder="1" applyAlignment="1">
      <alignment vertical="top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13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</cellXfs>
  <cellStyles count="3">
    <cellStyle name="xl73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82"/>
  <sheetViews>
    <sheetView view="pageBreakPreview" topLeftCell="A102" zoomScaleSheetLayoutView="100" workbookViewId="0">
      <selection activeCell="I637" sqref="I637"/>
    </sheetView>
  </sheetViews>
  <sheetFormatPr defaultRowHeight="12.75" x14ac:dyDescent="0.2"/>
  <cols>
    <col min="1" max="1" width="0.140625" customWidth="1"/>
    <col min="2" max="2" width="48.140625" style="180" customWidth="1"/>
    <col min="3" max="3" width="9.140625" style="2"/>
    <col min="4" max="4" width="6.85546875" style="2" customWidth="1"/>
    <col min="5" max="5" width="6.42578125" style="2" customWidth="1"/>
    <col min="6" max="6" width="17.5703125" style="2" customWidth="1"/>
    <col min="7" max="7" width="6.7109375" style="2" customWidth="1"/>
    <col min="8" max="8" width="5.5703125" style="2" customWidth="1"/>
    <col min="9" max="9" width="29" style="14" customWidth="1"/>
    <col min="10" max="10" width="14.5703125" style="14" customWidth="1"/>
    <col min="11" max="11" width="16.140625" style="14" customWidth="1"/>
    <col min="12" max="12" width="19.42578125" style="177" customWidth="1"/>
    <col min="13" max="13" width="12.28515625" bestFit="1" customWidth="1"/>
    <col min="14" max="14" width="13" customWidth="1"/>
  </cols>
  <sheetData>
    <row r="1" spans="2:12" s="1" customFormat="1" x14ac:dyDescent="0.2">
      <c r="B1" s="180"/>
      <c r="C1" s="2"/>
      <c r="D1" s="2"/>
      <c r="E1" s="235" t="s">
        <v>145</v>
      </c>
      <c r="F1" s="235"/>
      <c r="G1" s="235"/>
      <c r="H1" s="235"/>
      <c r="I1" s="14"/>
      <c r="J1" s="14"/>
      <c r="K1" s="14"/>
      <c r="L1" s="161"/>
    </row>
    <row r="2" spans="2:12" s="1" customFormat="1" x14ac:dyDescent="0.2">
      <c r="B2" s="180"/>
      <c r="C2" s="2"/>
      <c r="D2" s="2"/>
      <c r="E2" s="238" t="s">
        <v>414</v>
      </c>
      <c r="F2" s="238"/>
      <c r="G2" s="238"/>
      <c r="H2" s="238"/>
      <c r="I2" s="238"/>
      <c r="J2" s="238"/>
      <c r="K2" s="14"/>
      <c r="L2" s="161"/>
    </row>
    <row r="3" spans="2:12" s="1" customFormat="1" ht="28.5" customHeight="1" x14ac:dyDescent="0.2">
      <c r="B3" s="180"/>
      <c r="C3" s="2"/>
      <c r="D3" s="2"/>
      <c r="E3" s="237" t="s">
        <v>415</v>
      </c>
      <c r="F3" s="237"/>
      <c r="G3" s="237"/>
      <c r="H3" s="237"/>
      <c r="I3" s="237"/>
      <c r="J3" s="237"/>
      <c r="K3" s="237"/>
      <c r="L3" s="161"/>
    </row>
    <row r="4" spans="2:12" s="1" customFormat="1" ht="23.25" customHeight="1" x14ac:dyDescent="0.2">
      <c r="B4" s="180"/>
      <c r="C4" s="2"/>
      <c r="D4" s="2"/>
      <c r="E4" s="2"/>
      <c r="F4" s="2" t="s">
        <v>416</v>
      </c>
      <c r="G4" s="2"/>
      <c r="H4" s="2"/>
      <c r="I4" s="14"/>
      <c r="J4" s="236"/>
      <c r="K4" s="236"/>
      <c r="L4" s="161"/>
    </row>
    <row r="5" spans="2:12" s="1" customFormat="1" x14ac:dyDescent="0.2">
      <c r="B5" s="180"/>
      <c r="C5" s="2"/>
      <c r="D5" s="2"/>
      <c r="E5" s="2"/>
      <c r="F5" s="2"/>
      <c r="G5" s="2"/>
      <c r="H5" s="2"/>
      <c r="I5" s="14"/>
      <c r="J5" s="179"/>
      <c r="K5" s="179"/>
      <c r="L5" s="161"/>
    </row>
    <row r="6" spans="2:12" s="1" customFormat="1" ht="26.25" customHeight="1" x14ac:dyDescent="0.2">
      <c r="B6" s="156"/>
      <c r="C6" s="239" t="s">
        <v>417</v>
      </c>
      <c r="D6" s="239"/>
      <c r="E6" s="239"/>
      <c r="F6" s="239"/>
      <c r="G6" s="239"/>
      <c r="H6" s="239"/>
      <c r="I6" s="239"/>
      <c r="J6" s="239"/>
      <c r="K6" s="239"/>
      <c r="L6" s="161"/>
    </row>
    <row r="7" spans="2:12" s="1" customFormat="1" ht="18" customHeight="1" x14ac:dyDescent="0.2">
      <c r="B7" s="180"/>
      <c r="C7" s="235" t="s">
        <v>398</v>
      </c>
      <c r="D7" s="235"/>
      <c r="E7" s="235"/>
      <c r="F7" s="235"/>
      <c r="G7" s="235"/>
      <c r="H7" s="235"/>
      <c r="I7" s="235"/>
      <c r="J7" s="235"/>
      <c r="K7" s="235"/>
      <c r="L7" s="161"/>
    </row>
    <row r="8" spans="2:12" s="1" customFormat="1" ht="18.75" customHeight="1" x14ac:dyDescent="0.2">
      <c r="B8" s="180"/>
      <c r="C8" s="235" t="s">
        <v>399</v>
      </c>
      <c r="D8" s="235"/>
      <c r="E8" s="235"/>
      <c r="F8" s="235"/>
      <c r="G8" s="235"/>
      <c r="H8" s="235"/>
      <c r="I8" s="235"/>
      <c r="J8" s="235"/>
      <c r="K8" s="235"/>
      <c r="L8" s="161"/>
    </row>
    <row r="9" spans="2:12" s="1" customFormat="1" x14ac:dyDescent="0.2">
      <c r="B9" s="180"/>
      <c r="C9" s="2"/>
      <c r="D9" s="2"/>
      <c r="E9" s="235"/>
      <c r="F9" s="235"/>
      <c r="G9" s="235"/>
      <c r="H9" s="235"/>
      <c r="I9" s="15"/>
      <c r="J9" s="15"/>
      <c r="K9" s="15"/>
      <c r="L9" s="161"/>
    </row>
    <row r="10" spans="2:12" s="1" customFormat="1" x14ac:dyDescent="0.2">
      <c r="B10" s="227" t="s">
        <v>369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161"/>
    </row>
    <row r="11" spans="2:12" s="1" customFormat="1" x14ac:dyDescent="0.2">
      <c r="B11" s="227" t="s">
        <v>150</v>
      </c>
      <c r="C11" s="227"/>
      <c r="D11" s="227"/>
      <c r="E11" s="227"/>
      <c r="F11" s="227"/>
      <c r="G11" s="227"/>
      <c r="H11" s="227"/>
      <c r="I11" s="227"/>
      <c r="J11" s="227"/>
      <c r="K11" s="227"/>
      <c r="L11" s="161"/>
    </row>
    <row r="12" spans="2:12" s="1" customFormat="1" x14ac:dyDescent="0.2">
      <c r="B12" s="227" t="s">
        <v>400</v>
      </c>
      <c r="C12" s="230"/>
      <c r="D12" s="230"/>
      <c r="E12" s="230"/>
      <c r="F12" s="230"/>
      <c r="G12" s="230"/>
      <c r="H12" s="230"/>
      <c r="I12" s="230"/>
      <c r="J12" s="230"/>
      <c r="K12" s="230"/>
      <c r="L12" s="161"/>
    </row>
    <row r="13" spans="2:12" s="1" customFormat="1" x14ac:dyDescent="0.2">
      <c r="B13" s="180"/>
      <c r="C13" s="2"/>
      <c r="D13" s="2"/>
      <c r="E13" s="2"/>
      <c r="F13" s="2"/>
      <c r="G13" s="2"/>
      <c r="H13" s="2"/>
      <c r="I13" s="14"/>
      <c r="J13" s="234" t="s">
        <v>222</v>
      </c>
      <c r="K13" s="234"/>
      <c r="L13" s="161"/>
    </row>
    <row r="14" spans="2:12" s="1" customFormat="1" ht="12.75" customHeight="1" x14ac:dyDescent="0.2">
      <c r="B14" s="228" t="s">
        <v>93</v>
      </c>
      <c r="C14" s="226" t="s">
        <v>94</v>
      </c>
      <c r="D14" s="226"/>
      <c r="E14" s="226"/>
      <c r="F14" s="226"/>
      <c r="G14" s="226"/>
      <c r="H14" s="226"/>
      <c r="I14" s="231" t="s">
        <v>314</v>
      </c>
      <c r="J14" s="233" t="s">
        <v>351</v>
      </c>
      <c r="K14" s="233" t="s">
        <v>401</v>
      </c>
      <c r="L14" s="161"/>
    </row>
    <row r="15" spans="2:12" s="20" customFormat="1" ht="38.25" x14ac:dyDescent="0.2">
      <c r="B15" s="229"/>
      <c r="C15" s="12" t="s">
        <v>95</v>
      </c>
      <c r="D15" s="12" t="s">
        <v>96</v>
      </c>
      <c r="E15" s="12" t="s">
        <v>97</v>
      </c>
      <c r="F15" s="12" t="s">
        <v>98</v>
      </c>
      <c r="G15" s="12" t="s">
        <v>99</v>
      </c>
      <c r="H15" s="12" t="s">
        <v>252</v>
      </c>
      <c r="I15" s="232"/>
      <c r="J15" s="233"/>
      <c r="K15" s="233"/>
      <c r="L15" s="162"/>
    </row>
    <row r="16" spans="2:12" s="1" customFormat="1" ht="15" customHeight="1" x14ac:dyDescent="0.2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61"/>
    </row>
    <row r="17" spans="2:14" s="1" customFormat="1" ht="27.75" customHeight="1" x14ac:dyDescent="0.2">
      <c r="B17" s="8" t="s">
        <v>368</v>
      </c>
      <c r="C17" s="150">
        <v>11</v>
      </c>
      <c r="D17" s="149"/>
      <c r="E17" s="149"/>
      <c r="F17" s="3"/>
      <c r="G17" s="149"/>
      <c r="H17" s="3"/>
      <c r="I17" s="17">
        <f>I637</f>
        <v>20820338.32</v>
      </c>
      <c r="J17" s="17">
        <f>J637</f>
        <v>5788000</v>
      </c>
      <c r="K17" s="17">
        <f t="shared" ref="K17" si="0">K637</f>
        <v>5809500</v>
      </c>
      <c r="L17" s="161"/>
    </row>
    <row r="18" spans="2:14" s="1" customFormat="1" ht="24.75" customHeight="1" x14ac:dyDescent="0.2">
      <c r="B18" s="181" t="s">
        <v>100</v>
      </c>
      <c r="C18" s="57" t="s">
        <v>137</v>
      </c>
      <c r="D18" s="57" t="s">
        <v>136</v>
      </c>
      <c r="E18" s="57"/>
      <c r="F18" s="58"/>
      <c r="G18" s="57"/>
      <c r="H18" s="59"/>
      <c r="I18" s="60">
        <f>I19+I38+I108+I92+I102</f>
        <v>2947888</v>
      </c>
      <c r="J18" s="60">
        <f>J19+J38+J108+J92+J102</f>
        <v>2776093</v>
      </c>
      <c r="K18" s="60">
        <f>K19+K38+K108+K92+K102</f>
        <v>2779093</v>
      </c>
      <c r="L18" s="161"/>
    </row>
    <row r="19" spans="2:14" s="45" customFormat="1" ht="28.5" customHeight="1" x14ac:dyDescent="0.2">
      <c r="B19" s="140" t="s">
        <v>185</v>
      </c>
      <c r="C19" s="84" t="s">
        <v>137</v>
      </c>
      <c r="D19" s="84" t="s">
        <v>136</v>
      </c>
      <c r="E19" s="84" t="s">
        <v>139</v>
      </c>
      <c r="F19" s="84"/>
      <c r="G19" s="84"/>
      <c r="H19" s="89"/>
      <c r="I19" s="81">
        <f t="shared" ref="I19:K20" si="1">I20</f>
        <v>334284</v>
      </c>
      <c r="J19" s="81">
        <f>J20</f>
        <v>334237</v>
      </c>
      <c r="K19" s="36">
        <f>K20</f>
        <v>334237</v>
      </c>
      <c r="L19" s="163"/>
    </row>
    <row r="20" spans="2:14" s="1" customFormat="1" ht="40.5" customHeight="1" x14ac:dyDescent="0.2">
      <c r="B20" s="140" t="s">
        <v>162</v>
      </c>
      <c r="C20" s="91" t="s">
        <v>137</v>
      </c>
      <c r="D20" s="91" t="s">
        <v>136</v>
      </c>
      <c r="E20" s="84" t="s">
        <v>139</v>
      </c>
      <c r="F20" s="84" t="s">
        <v>236</v>
      </c>
      <c r="G20" s="84"/>
      <c r="H20" s="89"/>
      <c r="I20" s="81">
        <f t="shared" si="1"/>
        <v>334284</v>
      </c>
      <c r="J20" s="81">
        <f t="shared" si="1"/>
        <v>334237</v>
      </c>
      <c r="K20" s="36">
        <f t="shared" si="1"/>
        <v>334237</v>
      </c>
      <c r="L20" s="161"/>
    </row>
    <row r="21" spans="2:14" s="1" customFormat="1" ht="45.75" customHeight="1" x14ac:dyDescent="0.2">
      <c r="B21" s="140" t="s">
        <v>157</v>
      </c>
      <c r="C21" s="91" t="s">
        <v>137</v>
      </c>
      <c r="D21" s="91" t="s">
        <v>136</v>
      </c>
      <c r="E21" s="84" t="s">
        <v>139</v>
      </c>
      <c r="F21" s="84" t="s">
        <v>235</v>
      </c>
      <c r="G21" s="84"/>
      <c r="H21" s="89"/>
      <c r="I21" s="81">
        <f>I22+I32</f>
        <v>334284</v>
      </c>
      <c r="J21" s="81">
        <f t="shared" ref="J21:K23" si="2">J22</f>
        <v>334237</v>
      </c>
      <c r="K21" s="36">
        <f t="shared" si="2"/>
        <v>334237</v>
      </c>
      <c r="L21" s="161"/>
    </row>
    <row r="22" spans="2:14" s="1" customFormat="1" ht="28.5" customHeight="1" x14ac:dyDescent="0.2">
      <c r="B22" s="182" t="s">
        <v>153</v>
      </c>
      <c r="C22" s="77" t="s">
        <v>137</v>
      </c>
      <c r="D22" s="73" t="s">
        <v>136</v>
      </c>
      <c r="E22" s="73" t="s">
        <v>139</v>
      </c>
      <c r="F22" s="97" t="s">
        <v>279</v>
      </c>
      <c r="G22" s="73"/>
      <c r="H22" s="72"/>
      <c r="I22" s="75">
        <f>I23</f>
        <v>334284</v>
      </c>
      <c r="J22" s="75">
        <f t="shared" si="2"/>
        <v>334237</v>
      </c>
      <c r="K22" s="76">
        <f t="shared" si="2"/>
        <v>334237</v>
      </c>
      <c r="L22" s="161"/>
    </row>
    <row r="23" spans="2:14" s="1" customFormat="1" ht="54.75" customHeight="1" x14ac:dyDescent="0.2">
      <c r="B23" s="140" t="s">
        <v>8</v>
      </c>
      <c r="C23" s="90" t="s">
        <v>137</v>
      </c>
      <c r="D23" s="84" t="s">
        <v>136</v>
      </c>
      <c r="E23" s="84" t="s">
        <v>139</v>
      </c>
      <c r="F23" s="5" t="s">
        <v>279</v>
      </c>
      <c r="G23" s="84" t="s">
        <v>181</v>
      </c>
      <c r="H23" s="92"/>
      <c r="I23" s="81">
        <f>I24</f>
        <v>334284</v>
      </c>
      <c r="J23" s="81">
        <f t="shared" si="2"/>
        <v>334237</v>
      </c>
      <c r="K23" s="36">
        <f t="shared" si="2"/>
        <v>334237</v>
      </c>
      <c r="L23" s="161"/>
    </row>
    <row r="24" spans="2:14" s="1" customFormat="1" ht="25.5" x14ac:dyDescent="0.2">
      <c r="B24" s="140" t="s">
        <v>9</v>
      </c>
      <c r="C24" s="84" t="s">
        <v>137</v>
      </c>
      <c r="D24" s="84" t="s">
        <v>136</v>
      </c>
      <c r="E24" s="84" t="s">
        <v>139</v>
      </c>
      <c r="F24" s="5" t="s">
        <v>279</v>
      </c>
      <c r="G24" s="84" t="s">
        <v>152</v>
      </c>
      <c r="H24" s="92"/>
      <c r="I24" s="81">
        <f>I25+I30</f>
        <v>334284</v>
      </c>
      <c r="J24" s="81">
        <f>J25+J30</f>
        <v>334237</v>
      </c>
      <c r="K24" s="81">
        <f>K25+K30</f>
        <v>334237</v>
      </c>
      <c r="L24" s="161"/>
    </row>
    <row r="25" spans="2:14" s="1" customFormat="1" ht="25.5" x14ac:dyDescent="0.2">
      <c r="B25" s="140" t="s">
        <v>285</v>
      </c>
      <c r="C25" s="84" t="s">
        <v>137</v>
      </c>
      <c r="D25" s="84" t="s">
        <v>136</v>
      </c>
      <c r="E25" s="84" t="s">
        <v>139</v>
      </c>
      <c r="F25" s="5" t="s">
        <v>279</v>
      </c>
      <c r="G25" s="84" t="s">
        <v>206</v>
      </c>
      <c r="H25" s="92"/>
      <c r="I25" s="81">
        <f t="shared" ref="I25:K27" si="3">I26</f>
        <v>256747</v>
      </c>
      <c r="J25" s="81">
        <f t="shared" si="3"/>
        <v>256700</v>
      </c>
      <c r="K25" s="36">
        <f t="shared" si="3"/>
        <v>256700</v>
      </c>
      <c r="L25" s="161"/>
    </row>
    <row r="26" spans="2:14" s="1" customFormat="1" ht="18.75" customHeight="1" x14ac:dyDescent="0.2">
      <c r="B26" s="140" t="s">
        <v>10</v>
      </c>
      <c r="C26" s="90" t="s">
        <v>137</v>
      </c>
      <c r="D26" s="84" t="s">
        <v>136</v>
      </c>
      <c r="E26" s="84" t="s">
        <v>139</v>
      </c>
      <c r="F26" s="5" t="s">
        <v>279</v>
      </c>
      <c r="G26" s="84" t="s">
        <v>206</v>
      </c>
      <c r="H26" s="92">
        <v>200</v>
      </c>
      <c r="I26" s="81">
        <f t="shared" si="3"/>
        <v>256747</v>
      </c>
      <c r="J26" s="81">
        <f t="shared" si="3"/>
        <v>256700</v>
      </c>
      <c r="K26" s="36">
        <f t="shared" si="3"/>
        <v>256700</v>
      </c>
      <c r="L26" s="161"/>
    </row>
    <row r="27" spans="2:14" s="1" customFormat="1" ht="21" customHeight="1" x14ac:dyDescent="0.2">
      <c r="B27" s="140" t="s">
        <v>11</v>
      </c>
      <c r="C27" s="90" t="s">
        <v>137</v>
      </c>
      <c r="D27" s="84" t="s">
        <v>136</v>
      </c>
      <c r="E27" s="84" t="s">
        <v>139</v>
      </c>
      <c r="F27" s="5" t="s">
        <v>279</v>
      </c>
      <c r="G27" s="84" t="s">
        <v>206</v>
      </c>
      <c r="H27" s="92">
        <v>210</v>
      </c>
      <c r="I27" s="81">
        <f>I28</f>
        <v>256747</v>
      </c>
      <c r="J27" s="81">
        <f t="shared" si="3"/>
        <v>256700</v>
      </c>
      <c r="K27" s="81">
        <f t="shared" si="3"/>
        <v>256700</v>
      </c>
      <c r="L27" s="161"/>
    </row>
    <row r="28" spans="2:14" s="33" customFormat="1" ht="15.75" customHeight="1" x14ac:dyDescent="0.2">
      <c r="B28" s="140" t="s">
        <v>12</v>
      </c>
      <c r="C28" s="85" t="s">
        <v>137</v>
      </c>
      <c r="D28" s="83" t="s">
        <v>136</v>
      </c>
      <c r="E28" s="83" t="s">
        <v>139</v>
      </c>
      <c r="F28" s="4" t="s">
        <v>279</v>
      </c>
      <c r="G28" s="83" t="s">
        <v>206</v>
      </c>
      <c r="H28" s="88">
        <v>211</v>
      </c>
      <c r="I28" s="122">
        <v>256747</v>
      </c>
      <c r="J28" s="82">
        <v>256700</v>
      </c>
      <c r="K28" s="122">
        <v>256700</v>
      </c>
      <c r="L28" s="164" t="s">
        <v>402</v>
      </c>
      <c r="M28" s="47"/>
      <c r="N28" s="47"/>
    </row>
    <row r="29" spans="2:14" s="33" customFormat="1" ht="48.75" customHeight="1" x14ac:dyDescent="0.2">
      <c r="B29" s="140" t="s">
        <v>3</v>
      </c>
      <c r="C29" s="90" t="s">
        <v>137</v>
      </c>
      <c r="D29" s="84" t="s">
        <v>136</v>
      </c>
      <c r="E29" s="84" t="s">
        <v>139</v>
      </c>
      <c r="F29" s="5" t="s">
        <v>279</v>
      </c>
      <c r="G29" s="84" t="s">
        <v>282</v>
      </c>
      <c r="H29" s="92"/>
      <c r="I29" s="81">
        <f>I30</f>
        <v>77537</v>
      </c>
      <c r="J29" s="81">
        <f>J30</f>
        <v>77537</v>
      </c>
      <c r="K29" s="81">
        <f>K30</f>
        <v>77537</v>
      </c>
      <c r="L29" s="165"/>
    </row>
    <row r="30" spans="2:14" s="33" customFormat="1" ht="18" customHeight="1" x14ac:dyDescent="0.2">
      <c r="B30" s="140" t="s">
        <v>2</v>
      </c>
      <c r="C30" s="85" t="s">
        <v>137</v>
      </c>
      <c r="D30" s="83" t="s">
        <v>136</v>
      </c>
      <c r="E30" s="83" t="s">
        <v>139</v>
      </c>
      <c r="F30" s="4" t="s">
        <v>279</v>
      </c>
      <c r="G30" s="83" t="s">
        <v>282</v>
      </c>
      <c r="H30" s="88">
        <v>213</v>
      </c>
      <c r="I30" s="82">
        <v>77537</v>
      </c>
      <c r="J30" s="122">
        <v>77537</v>
      </c>
      <c r="K30" s="122">
        <v>77537</v>
      </c>
      <c r="L30" s="164"/>
    </row>
    <row r="31" spans="2:14" s="33" customFormat="1" ht="3.75" hidden="1" customHeight="1" x14ac:dyDescent="0.2">
      <c r="B31" s="129" t="s">
        <v>390</v>
      </c>
      <c r="C31" s="110" t="s">
        <v>137</v>
      </c>
      <c r="D31" s="110" t="s">
        <v>136</v>
      </c>
      <c r="E31" s="110" t="s">
        <v>139</v>
      </c>
      <c r="F31" s="139" t="s">
        <v>392</v>
      </c>
      <c r="G31" s="110"/>
      <c r="H31" s="109"/>
      <c r="I31" s="112">
        <f>I32</f>
        <v>0</v>
      </c>
      <c r="J31" s="112"/>
      <c r="K31" s="113"/>
      <c r="L31" s="165"/>
    </row>
    <row r="32" spans="2:14" s="154" customFormat="1" ht="33.75" hidden="1" customHeight="1" x14ac:dyDescent="0.2">
      <c r="B32" s="140" t="s">
        <v>8</v>
      </c>
      <c r="C32" s="114" t="s">
        <v>137</v>
      </c>
      <c r="D32" s="114" t="s">
        <v>136</v>
      </c>
      <c r="E32" s="114" t="s">
        <v>139</v>
      </c>
      <c r="F32" s="116" t="s">
        <v>392</v>
      </c>
      <c r="G32" s="114" t="s">
        <v>181</v>
      </c>
      <c r="H32" s="120"/>
      <c r="I32" s="122">
        <f>I33</f>
        <v>0</v>
      </c>
      <c r="J32" s="122"/>
      <c r="K32" s="35"/>
      <c r="L32" s="166"/>
    </row>
    <row r="33" spans="2:12" s="154" customFormat="1" ht="32.25" hidden="1" customHeight="1" x14ac:dyDescent="0.2">
      <c r="B33" s="140" t="s">
        <v>9</v>
      </c>
      <c r="C33" s="114" t="s">
        <v>137</v>
      </c>
      <c r="D33" s="114" t="s">
        <v>136</v>
      </c>
      <c r="E33" s="114" t="s">
        <v>139</v>
      </c>
      <c r="F33" s="116" t="s">
        <v>392</v>
      </c>
      <c r="G33" s="114" t="s">
        <v>152</v>
      </c>
      <c r="H33" s="120"/>
      <c r="I33" s="122">
        <f>I34</f>
        <v>0</v>
      </c>
      <c r="J33" s="122"/>
      <c r="K33" s="35"/>
      <c r="L33" s="166"/>
    </row>
    <row r="34" spans="2:12" s="154" customFormat="1" ht="30.75" hidden="1" customHeight="1" x14ac:dyDescent="0.2">
      <c r="B34" s="140" t="s">
        <v>285</v>
      </c>
      <c r="C34" s="114" t="s">
        <v>137</v>
      </c>
      <c r="D34" s="114" t="s">
        <v>136</v>
      </c>
      <c r="E34" s="114" t="s">
        <v>139</v>
      </c>
      <c r="F34" s="116" t="s">
        <v>392</v>
      </c>
      <c r="G34" s="114" t="s">
        <v>206</v>
      </c>
      <c r="H34" s="120"/>
      <c r="I34" s="122">
        <f>I35</f>
        <v>0</v>
      </c>
      <c r="J34" s="122"/>
      <c r="K34" s="35"/>
      <c r="L34" s="166"/>
    </row>
    <row r="35" spans="2:12" s="154" customFormat="1" ht="18" hidden="1" customHeight="1" x14ac:dyDescent="0.2">
      <c r="B35" s="140" t="s">
        <v>10</v>
      </c>
      <c r="C35" s="114" t="s">
        <v>137</v>
      </c>
      <c r="D35" s="114" t="s">
        <v>136</v>
      </c>
      <c r="E35" s="114" t="s">
        <v>139</v>
      </c>
      <c r="F35" s="116" t="s">
        <v>392</v>
      </c>
      <c r="G35" s="114" t="s">
        <v>206</v>
      </c>
      <c r="H35" s="120">
        <v>200</v>
      </c>
      <c r="I35" s="122">
        <f>I37</f>
        <v>0</v>
      </c>
      <c r="J35" s="122"/>
      <c r="K35" s="35"/>
      <c r="L35" s="166"/>
    </row>
    <row r="36" spans="2:12" s="154" customFormat="1" ht="18" hidden="1" customHeight="1" x14ac:dyDescent="0.2">
      <c r="B36" s="140" t="s">
        <v>11</v>
      </c>
      <c r="C36" s="114" t="s">
        <v>137</v>
      </c>
      <c r="D36" s="114" t="s">
        <v>136</v>
      </c>
      <c r="E36" s="114" t="s">
        <v>139</v>
      </c>
      <c r="F36" s="116" t="s">
        <v>392</v>
      </c>
      <c r="G36" s="114" t="s">
        <v>206</v>
      </c>
      <c r="H36" s="120">
        <v>210</v>
      </c>
      <c r="I36" s="122"/>
      <c r="J36" s="122"/>
      <c r="K36" s="35"/>
      <c r="L36" s="166"/>
    </row>
    <row r="37" spans="2:12" s="154" customFormat="1" ht="16.5" hidden="1" customHeight="1" x14ac:dyDescent="0.2">
      <c r="B37" s="140" t="s">
        <v>12</v>
      </c>
      <c r="C37" s="114" t="s">
        <v>137</v>
      </c>
      <c r="D37" s="114" t="s">
        <v>136</v>
      </c>
      <c r="E37" s="114" t="s">
        <v>139</v>
      </c>
      <c r="F37" s="116" t="s">
        <v>392</v>
      </c>
      <c r="G37" s="115" t="s">
        <v>206</v>
      </c>
      <c r="H37" s="121">
        <v>211</v>
      </c>
      <c r="I37" s="122"/>
      <c r="J37" s="122"/>
      <c r="K37" s="35"/>
      <c r="L37" s="166"/>
    </row>
    <row r="38" spans="2:12" s="45" customFormat="1" ht="51" x14ac:dyDescent="0.2">
      <c r="B38" s="140" t="s">
        <v>101</v>
      </c>
      <c r="C38" s="5" t="s">
        <v>137</v>
      </c>
      <c r="D38" s="84" t="s">
        <v>136</v>
      </c>
      <c r="E38" s="84" t="s">
        <v>140</v>
      </c>
      <c r="F38" s="84"/>
      <c r="G38" s="84"/>
      <c r="H38" s="92"/>
      <c r="I38" s="81">
        <v>677903</v>
      </c>
      <c r="J38" s="81">
        <f t="shared" ref="J38:K39" si="4">J39</f>
        <v>536266</v>
      </c>
      <c r="K38" s="36">
        <f t="shared" si="4"/>
        <v>536266</v>
      </c>
      <c r="L38" s="163"/>
    </row>
    <row r="39" spans="2:12" s="1" customFormat="1" ht="42.75" customHeight="1" x14ac:dyDescent="0.2">
      <c r="B39" s="140" t="s">
        <v>162</v>
      </c>
      <c r="C39" s="27" t="s">
        <v>137</v>
      </c>
      <c r="D39" s="84" t="s">
        <v>136</v>
      </c>
      <c r="E39" s="84" t="s">
        <v>140</v>
      </c>
      <c r="F39" s="84" t="s">
        <v>236</v>
      </c>
      <c r="G39" s="84"/>
      <c r="H39" s="92"/>
      <c r="I39" s="81">
        <v>677903</v>
      </c>
      <c r="J39" s="81">
        <f t="shared" si="4"/>
        <v>536266</v>
      </c>
      <c r="K39" s="36">
        <f t="shared" si="4"/>
        <v>536266</v>
      </c>
      <c r="L39" s="161"/>
    </row>
    <row r="40" spans="2:12" s="1" customFormat="1" ht="45.75" customHeight="1" x14ac:dyDescent="0.2">
      <c r="B40" s="140" t="s">
        <v>158</v>
      </c>
      <c r="C40" s="27" t="s">
        <v>137</v>
      </c>
      <c r="D40" s="84" t="s">
        <v>136</v>
      </c>
      <c r="E40" s="84" t="s">
        <v>140</v>
      </c>
      <c r="F40" s="84" t="s">
        <v>235</v>
      </c>
      <c r="G40" s="84"/>
      <c r="H40" s="92"/>
      <c r="I40" s="81">
        <v>677903</v>
      </c>
      <c r="J40" s="81">
        <f>J41</f>
        <v>536266</v>
      </c>
      <c r="K40" s="36">
        <f>K41</f>
        <v>536266</v>
      </c>
      <c r="L40" s="161"/>
    </row>
    <row r="41" spans="2:12" s="1" customFormat="1" ht="29.25" customHeight="1" x14ac:dyDescent="0.2">
      <c r="B41" s="182" t="s">
        <v>102</v>
      </c>
      <c r="C41" s="73" t="s">
        <v>137</v>
      </c>
      <c r="D41" s="73" t="s">
        <v>136</v>
      </c>
      <c r="E41" s="73" t="s">
        <v>140</v>
      </c>
      <c r="F41" s="73" t="s">
        <v>278</v>
      </c>
      <c r="G41" s="73"/>
      <c r="H41" s="72"/>
      <c r="I41" s="75">
        <f>I42+I57+I68+I80</f>
        <v>677903</v>
      </c>
      <c r="J41" s="75">
        <f>J42+J57+J68+J80</f>
        <v>536266</v>
      </c>
      <c r="K41" s="75">
        <f>K42+K57+K68+K80</f>
        <v>536266</v>
      </c>
      <c r="L41" s="161"/>
    </row>
    <row r="42" spans="2:12" s="1" customFormat="1" ht="63.75" x14ac:dyDescent="0.2">
      <c r="B42" s="140" t="s">
        <v>180</v>
      </c>
      <c r="C42" s="90" t="s">
        <v>137</v>
      </c>
      <c r="D42" s="84" t="s">
        <v>136</v>
      </c>
      <c r="E42" s="84" t="s">
        <v>140</v>
      </c>
      <c r="F42" s="84" t="s">
        <v>278</v>
      </c>
      <c r="G42" s="84" t="s">
        <v>181</v>
      </c>
      <c r="H42" s="92"/>
      <c r="I42" s="81">
        <f>I43</f>
        <v>285693</v>
      </c>
      <c r="J42" s="81">
        <f>J43</f>
        <v>233000</v>
      </c>
      <c r="K42" s="81">
        <f>K43</f>
        <v>233000</v>
      </c>
      <c r="L42" s="161"/>
    </row>
    <row r="43" spans="2:12" s="1" customFormat="1" ht="25.5" x14ac:dyDescent="0.2">
      <c r="B43" s="140" t="s">
        <v>9</v>
      </c>
      <c r="C43" s="84" t="s">
        <v>137</v>
      </c>
      <c r="D43" s="84" t="s">
        <v>136</v>
      </c>
      <c r="E43" s="84" t="s">
        <v>140</v>
      </c>
      <c r="F43" s="84" t="s">
        <v>278</v>
      </c>
      <c r="G43" s="84" t="s">
        <v>152</v>
      </c>
      <c r="H43" s="92"/>
      <c r="I43" s="81">
        <f>I44+I49+I50</f>
        <v>285693</v>
      </c>
      <c r="J43" s="81">
        <f>J44+J49+J50</f>
        <v>233000</v>
      </c>
      <c r="K43" s="81">
        <f>K44+K49+K50</f>
        <v>233000</v>
      </c>
      <c r="L43" s="161"/>
    </row>
    <row r="44" spans="2:12" s="1" customFormat="1" ht="25.5" x14ac:dyDescent="0.2">
      <c r="B44" s="140" t="s">
        <v>286</v>
      </c>
      <c r="C44" s="84" t="s">
        <v>137</v>
      </c>
      <c r="D44" s="84" t="s">
        <v>136</v>
      </c>
      <c r="E44" s="84" t="s">
        <v>140</v>
      </c>
      <c r="F44" s="84" t="s">
        <v>278</v>
      </c>
      <c r="G44" s="84" t="s">
        <v>206</v>
      </c>
      <c r="H44" s="92"/>
      <c r="I44" s="81">
        <f t="shared" ref="I44:K46" si="5">I45</f>
        <v>231695</v>
      </c>
      <c r="J44" s="81">
        <f t="shared" si="5"/>
        <v>179000</v>
      </c>
      <c r="K44" s="36">
        <f t="shared" si="5"/>
        <v>179000</v>
      </c>
      <c r="L44" s="161"/>
    </row>
    <row r="45" spans="2:12" s="1" customFormat="1" ht="17.25" customHeight="1" x14ac:dyDescent="0.2">
      <c r="B45" s="140" t="s">
        <v>14</v>
      </c>
      <c r="C45" s="5" t="s">
        <v>137</v>
      </c>
      <c r="D45" s="84" t="s">
        <v>136</v>
      </c>
      <c r="E45" s="84" t="s">
        <v>140</v>
      </c>
      <c r="F45" s="84" t="s">
        <v>278</v>
      </c>
      <c r="G45" s="84" t="s">
        <v>206</v>
      </c>
      <c r="H45" s="93">
        <v>200</v>
      </c>
      <c r="I45" s="81">
        <f t="shared" si="5"/>
        <v>231695</v>
      </c>
      <c r="J45" s="81">
        <f t="shared" si="5"/>
        <v>179000</v>
      </c>
      <c r="K45" s="36">
        <f t="shared" si="5"/>
        <v>179000</v>
      </c>
      <c r="L45" s="161"/>
    </row>
    <row r="46" spans="2:12" s="1" customFormat="1" ht="22.5" customHeight="1" x14ac:dyDescent="0.2">
      <c r="B46" s="140" t="s">
        <v>15</v>
      </c>
      <c r="C46" s="27" t="s">
        <v>137</v>
      </c>
      <c r="D46" s="84" t="s">
        <v>136</v>
      </c>
      <c r="E46" s="84" t="s">
        <v>140</v>
      </c>
      <c r="F46" s="84" t="s">
        <v>278</v>
      </c>
      <c r="G46" s="84" t="s">
        <v>206</v>
      </c>
      <c r="H46" s="93">
        <v>210</v>
      </c>
      <c r="I46" s="81">
        <f>I47</f>
        <v>231695</v>
      </c>
      <c r="J46" s="81">
        <f t="shared" si="5"/>
        <v>179000</v>
      </c>
      <c r="K46" s="81">
        <f t="shared" si="5"/>
        <v>179000</v>
      </c>
      <c r="L46" s="161"/>
    </row>
    <row r="47" spans="2:12" s="33" customFormat="1" ht="18" customHeight="1" x14ac:dyDescent="0.2">
      <c r="B47" s="140" t="s">
        <v>16</v>
      </c>
      <c r="C47" s="83" t="s">
        <v>137</v>
      </c>
      <c r="D47" s="83" t="s">
        <v>136</v>
      </c>
      <c r="E47" s="83" t="s">
        <v>140</v>
      </c>
      <c r="F47" s="83" t="s">
        <v>278</v>
      </c>
      <c r="G47" s="83" t="s">
        <v>206</v>
      </c>
      <c r="H47" s="88">
        <v>211</v>
      </c>
      <c r="I47" s="122">
        <v>231695</v>
      </c>
      <c r="J47" s="122">
        <v>179000</v>
      </c>
      <c r="K47" s="122">
        <v>179000</v>
      </c>
      <c r="L47" s="165"/>
    </row>
    <row r="48" spans="2:12" s="33" customFormat="1" ht="43.5" customHeight="1" x14ac:dyDescent="0.2">
      <c r="B48" s="140" t="s">
        <v>3</v>
      </c>
      <c r="C48" s="84" t="s">
        <v>137</v>
      </c>
      <c r="D48" s="84" t="s">
        <v>136</v>
      </c>
      <c r="E48" s="84" t="s">
        <v>140</v>
      </c>
      <c r="F48" s="84" t="s">
        <v>278</v>
      </c>
      <c r="G48" s="84" t="s">
        <v>282</v>
      </c>
      <c r="H48" s="92"/>
      <c r="I48" s="81">
        <f>I49</f>
        <v>53998</v>
      </c>
      <c r="J48" s="81">
        <f>J49</f>
        <v>54000</v>
      </c>
      <c r="K48" s="81">
        <f>K49</f>
        <v>54000</v>
      </c>
      <c r="L48" s="165"/>
    </row>
    <row r="49" spans="2:12" s="33" customFormat="1" ht="24" customHeight="1" x14ac:dyDescent="0.2">
      <c r="B49" s="140" t="s">
        <v>2</v>
      </c>
      <c r="C49" s="83" t="s">
        <v>137</v>
      </c>
      <c r="D49" s="83" t="s">
        <v>136</v>
      </c>
      <c r="E49" s="83" t="s">
        <v>140</v>
      </c>
      <c r="F49" s="83" t="s">
        <v>278</v>
      </c>
      <c r="G49" s="83" t="s">
        <v>282</v>
      </c>
      <c r="H49" s="88">
        <v>213</v>
      </c>
      <c r="I49" s="82">
        <v>53998</v>
      </c>
      <c r="J49" s="122">
        <v>54000</v>
      </c>
      <c r="K49" s="122">
        <v>54000</v>
      </c>
      <c r="L49" s="165"/>
    </row>
    <row r="50" spans="2:12" s="13" customFormat="1" ht="0.75" customHeight="1" x14ac:dyDescent="0.2">
      <c r="B50" s="140" t="s">
        <v>207</v>
      </c>
      <c r="C50" s="84" t="s">
        <v>137</v>
      </c>
      <c r="D50" s="84" t="s">
        <v>136</v>
      </c>
      <c r="E50" s="84" t="s">
        <v>140</v>
      </c>
      <c r="F50" s="84" t="s">
        <v>278</v>
      </c>
      <c r="G50" s="84" t="s">
        <v>208</v>
      </c>
      <c r="H50" s="92"/>
      <c r="I50" s="81">
        <f>I51</f>
        <v>0</v>
      </c>
      <c r="J50" s="81">
        <f>J51</f>
        <v>0</v>
      </c>
      <c r="K50" s="36">
        <f>K51</f>
        <v>0</v>
      </c>
      <c r="L50" s="167"/>
    </row>
    <row r="51" spans="2:12" s="13" customFormat="1" ht="20.25" hidden="1" customHeight="1" x14ac:dyDescent="0.2">
      <c r="B51" s="140" t="s">
        <v>17</v>
      </c>
      <c r="C51" s="84" t="s">
        <v>137</v>
      </c>
      <c r="D51" s="84" t="s">
        <v>136</v>
      </c>
      <c r="E51" s="84" t="s">
        <v>140</v>
      </c>
      <c r="F51" s="84" t="s">
        <v>278</v>
      </c>
      <c r="G51" s="84" t="s">
        <v>208</v>
      </c>
      <c r="H51" s="93">
        <v>200</v>
      </c>
      <c r="I51" s="81">
        <f>I52+I54</f>
        <v>0</v>
      </c>
      <c r="J51" s="81">
        <f>J52+J54</f>
        <v>0</v>
      </c>
      <c r="K51" s="36">
        <f>K52+K54</f>
        <v>0</v>
      </c>
      <c r="L51" s="167"/>
    </row>
    <row r="52" spans="2:12" s="13" customFormat="1" ht="21.75" hidden="1" customHeight="1" x14ac:dyDescent="0.2">
      <c r="B52" s="140" t="s">
        <v>18</v>
      </c>
      <c r="C52" s="84" t="s">
        <v>137</v>
      </c>
      <c r="D52" s="84" t="s">
        <v>136</v>
      </c>
      <c r="E52" s="84" t="s">
        <v>140</v>
      </c>
      <c r="F52" s="84" t="s">
        <v>278</v>
      </c>
      <c r="G52" s="84" t="s">
        <v>208</v>
      </c>
      <c r="H52" s="93">
        <v>210</v>
      </c>
      <c r="I52" s="81">
        <f>I53</f>
        <v>0</v>
      </c>
      <c r="J52" s="81">
        <f>J53</f>
        <v>0</v>
      </c>
      <c r="K52" s="81">
        <f>K53</f>
        <v>0</v>
      </c>
      <c r="L52" s="167"/>
    </row>
    <row r="53" spans="2:12" s="33" customFormat="1" ht="20.25" hidden="1" customHeight="1" x14ac:dyDescent="0.2">
      <c r="B53" s="140" t="s">
        <v>19</v>
      </c>
      <c r="C53" s="86" t="s">
        <v>137</v>
      </c>
      <c r="D53" s="83" t="s">
        <v>136</v>
      </c>
      <c r="E53" s="83" t="s">
        <v>140</v>
      </c>
      <c r="F53" s="83" t="s">
        <v>278</v>
      </c>
      <c r="G53" s="83" t="s">
        <v>208</v>
      </c>
      <c r="H53" s="88">
        <v>212</v>
      </c>
      <c r="I53" s="82">
        <v>0</v>
      </c>
      <c r="J53" s="82">
        <v>0</v>
      </c>
      <c r="K53" s="35">
        <v>0</v>
      </c>
      <c r="L53" s="165"/>
    </row>
    <row r="54" spans="2:12" s="1" customFormat="1" ht="20.25" hidden="1" customHeight="1" x14ac:dyDescent="0.2">
      <c r="B54" s="140" t="s">
        <v>20</v>
      </c>
      <c r="C54" s="84" t="s">
        <v>137</v>
      </c>
      <c r="D54" s="84" t="s">
        <v>136</v>
      </c>
      <c r="E54" s="84" t="s">
        <v>140</v>
      </c>
      <c r="F54" s="84" t="s">
        <v>278</v>
      </c>
      <c r="G54" s="84" t="s">
        <v>208</v>
      </c>
      <c r="H54" s="93">
        <v>220</v>
      </c>
      <c r="I54" s="81">
        <f>I55+I56</f>
        <v>0</v>
      </c>
      <c r="J54" s="81">
        <f>J55+J56</f>
        <v>0</v>
      </c>
      <c r="K54" s="36">
        <f>K55+K56</f>
        <v>0</v>
      </c>
      <c r="L54" s="161"/>
    </row>
    <row r="55" spans="2:12" s="33" customFormat="1" ht="24" hidden="1" customHeight="1" x14ac:dyDescent="0.2">
      <c r="B55" s="140" t="s">
        <v>21</v>
      </c>
      <c r="C55" s="83" t="s">
        <v>137</v>
      </c>
      <c r="D55" s="83" t="s">
        <v>136</v>
      </c>
      <c r="E55" s="83" t="s">
        <v>140</v>
      </c>
      <c r="F55" s="83" t="s">
        <v>278</v>
      </c>
      <c r="G55" s="83" t="s">
        <v>208</v>
      </c>
      <c r="H55" s="88">
        <v>222</v>
      </c>
      <c r="I55" s="82">
        <v>0</v>
      </c>
      <c r="J55" s="82">
        <v>0</v>
      </c>
      <c r="K55" s="35">
        <v>0</v>
      </c>
      <c r="L55" s="165"/>
    </row>
    <row r="56" spans="2:12" s="33" customFormat="1" ht="20.25" hidden="1" customHeight="1" x14ac:dyDescent="0.2">
      <c r="B56" s="140" t="s">
        <v>22</v>
      </c>
      <c r="C56" s="83" t="s">
        <v>137</v>
      </c>
      <c r="D56" s="83" t="s">
        <v>136</v>
      </c>
      <c r="E56" s="83" t="s">
        <v>140</v>
      </c>
      <c r="F56" s="83" t="s">
        <v>278</v>
      </c>
      <c r="G56" s="83" t="s">
        <v>208</v>
      </c>
      <c r="H56" s="88">
        <v>226</v>
      </c>
      <c r="I56" s="82">
        <v>0</v>
      </c>
      <c r="J56" s="82">
        <v>0</v>
      </c>
      <c r="K56" s="35">
        <v>0</v>
      </c>
      <c r="L56" s="165"/>
    </row>
    <row r="57" spans="2:12" s="1" customFormat="1" ht="24" customHeight="1" x14ac:dyDescent="0.2">
      <c r="B57" s="140" t="s">
        <v>182</v>
      </c>
      <c r="C57" s="84" t="s">
        <v>137</v>
      </c>
      <c r="D57" s="84" t="s">
        <v>136</v>
      </c>
      <c r="E57" s="84" t="s">
        <v>140</v>
      </c>
      <c r="F57" s="84" t="s">
        <v>278</v>
      </c>
      <c r="G57" s="84" t="s">
        <v>183</v>
      </c>
      <c r="H57" s="92"/>
      <c r="I57" s="81">
        <f t="shared" ref="I57:K58" si="6">I58</f>
        <v>58000</v>
      </c>
      <c r="J57" s="81">
        <f t="shared" si="6"/>
        <v>29800</v>
      </c>
      <c r="K57" s="36">
        <f t="shared" si="6"/>
        <v>29800</v>
      </c>
      <c r="L57" s="161"/>
    </row>
    <row r="58" spans="2:12" s="1" customFormat="1" ht="33.75" customHeight="1" x14ac:dyDescent="0.2">
      <c r="B58" s="140" t="s">
        <v>367</v>
      </c>
      <c r="C58" s="84" t="s">
        <v>137</v>
      </c>
      <c r="D58" s="84" t="s">
        <v>136</v>
      </c>
      <c r="E58" s="84" t="s">
        <v>140</v>
      </c>
      <c r="F58" s="84" t="s">
        <v>278</v>
      </c>
      <c r="G58" s="84" t="s">
        <v>154</v>
      </c>
      <c r="H58" s="92"/>
      <c r="I58" s="81">
        <f t="shared" si="6"/>
        <v>58000</v>
      </c>
      <c r="J58" s="81">
        <f t="shared" si="6"/>
        <v>29800</v>
      </c>
      <c r="K58" s="81">
        <f t="shared" si="6"/>
        <v>29800</v>
      </c>
      <c r="L58" s="161"/>
    </row>
    <row r="59" spans="2:12" s="1" customFormat="1" ht="27" customHeight="1" x14ac:dyDescent="0.2">
      <c r="B59" s="140" t="s">
        <v>215</v>
      </c>
      <c r="C59" s="84" t="s">
        <v>137</v>
      </c>
      <c r="D59" s="84" t="s">
        <v>136</v>
      </c>
      <c r="E59" s="84" t="s">
        <v>140</v>
      </c>
      <c r="F59" s="84" t="s">
        <v>278</v>
      </c>
      <c r="G59" s="84" t="s">
        <v>214</v>
      </c>
      <c r="H59" s="92"/>
      <c r="I59" s="81">
        <f>I60+I65</f>
        <v>58000</v>
      </c>
      <c r="J59" s="81">
        <f>J60+J65</f>
        <v>29800</v>
      </c>
      <c r="K59" s="81">
        <f>K60+K65</f>
        <v>29800</v>
      </c>
      <c r="L59" s="161"/>
    </row>
    <row r="60" spans="2:12" s="1" customFormat="1" ht="20.25" customHeight="1" x14ac:dyDescent="0.2">
      <c r="B60" s="140" t="s">
        <v>17</v>
      </c>
      <c r="C60" s="5" t="s">
        <v>137</v>
      </c>
      <c r="D60" s="84" t="s">
        <v>136</v>
      </c>
      <c r="E60" s="84" t="s">
        <v>140</v>
      </c>
      <c r="F60" s="84" t="s">
        <v>278</v>
      </c>
      <c r="G60" s="84" t="s">
        <v>214</v>
      </c>
      <c r="H60" s="92">
        <v>200</v>
      </c>
      <c r="I60" s="81">
        <f>I61</f>
        <v>58000</v>
      </c>
      <c r="J60" s="81">
        <f>J61</f>
        <v>29800</v>
      </c>
      <c r="K60" s="36">
        <f>K61</f>
        <v>29800</v>
      </c>
      <c r="L60" s="161"/>
    </row>
    <row r="61" spans="2:12" s="1" customFormat="1" ht="19.5" customHeight="1" x14ac:dyDescent="0.2">
      <c r="B61" s="140" t="s">
        <v>20</v>
      </c>
      <c r="C61" s="91" t="s">
        <v>137</v>
      </c>
      <c r="D61" s="84" t="s">
        <v>136</v>
      </c>
      <c r="E61" s="84" t="s">
        <v>140</v>
      </c>
      <c r="F61" s="84" t="s">
        <v>278</v>
      </c>
      <c r="G61" s="84" t="s">
        <v>214</v>
      </c>
      <c r="H61" s="93">
        <v>220</v>
      </c>
      <c r="I61" s="81">
        <f>SUM(I62:I64)</f>
        <v>58000</v>
      </c>
      <c r="J61" s="81">
        <f>SUM(J62:J64)</f>
        <v>29800</v>
      </c>
      <c r="K61" s="36">
        <f>SUM(K62:K64)</f>
        <v>29800</v>
      </c>
      <c r="L61" s="161"/>
    </row>
    <row r="62" spans="2:12" s="33" customFormat="1" ht="19.5" customHeight="1" x14ac:dyDescent="0.2">
      <c r="B62" s="140" t="s">
        <v>23</v>
      </c>
      <c r="C62" s="83" t="s">
        <v>137</v>
      </c>
      <c r="D62" s="83" t="s">
        <v>136</v>
      </c>
      <c r="E62" s="83" t="s">
        <v>140</v>
      </c>
      <c r="F62" s="83" t="s">
        <v>278</v>
      </c>
      <c r="G62" s="83" t="s">
        <v>214</v>
      </c>
      <c r="H62" s="87">
        <v>221</v>
      </c>
      <c r="I62" s="122">
        <v>40000</v>
      </c>
      <c r="J62" s="122">
        <v>29800</v>
      </c>
      <c r="K62" s="122">
        <v>29800</v>
      </c>
      <c r="L62" s="165"/>
    </row>
    <row r="63" spans="2:12" s="33" customFormat="1" ht="19.5" customHeight="1" x14ac:dyDescent="0.2">
      <c r="B63" s="140" t="s">
        <v>24</v>
      </c>
      <c r="C63" s="83" t="s">
        <v>137</v>
      </c>
      <c r="D63" s="83" t="s">
        <v>136</v>
      </c>
      <c r="E63" s="83" t="s">
        <v>140</v>
      </c>
      <c r="F63" s="83" t="s">
        <v>278</v>
      </c>
      <c r="G63" s="83" t="s">
        <v>214</v>
      </c>
      <c r="H63" s="87">
        <v>225</v>
      </c>
      <c r="I63" s="82">
        <v>1000</v>
      </c>
      <c r="J63" s="82">
        <v>0</v>
      </c>
      <c r="K63" s="35">
        <v>0</v>
      </c>
      <c r="L63" s="165"/>
    </row>
    <row r="64" spans="2:12" s="33" customFormat="1" ht="18.75" customHeight="1" x14ac:dyDescent="0.2">
      <c r="B64" s="140" t="s">
        <v>25</v>
      </c>
      <c r="C64" s="83" t="s">
        <v>137</v>
      </c>
      <c r="D64" s="83" t="s">
        <v>136</v>
      </c>
      <c r="E64" s="83" t="s">
        <v>140</v>
      </c>
      <c r="F64" s="83" t="s">
        <v>278</v>
      </c>
      <c r="G64" s="83" t="s">
        <v>214</v>
      </c>
      <c r="H64" s="87">
        <v>226</v>
      </c>
      <c r="I64" s="82">
        <v>17000</v>
      </c>
      <c r="J64" s="82">
        <v>0</v>
      </c>
      <c r="K64" s="35">
        <v>0</v>
      </c>
      <c r="L64" s="165"/>
    </row>
    <row r="65" spans="2:12" s="33" customFormat="1" ht="19.5" customHeight="1" x14ac:dyDescent="0.2">
      <c r="B65" s="140" t="s">
        <v>26</v>
      </c>
      <c r="C65" s="84" t="s">
        <v>137</v>
      </c>
      <c r="D65" s="84" t="s">
        <v>136</v>
      </c>
      <c r="E65" s="84" t="s">
        <v>140</v>
      </c>
      <c r="F65" s="84" t="s">
        <v>278</v>
      </c>
      <c r="G65" s="84" t="s">
        <v>214</v>
      </c>
      <c r="H65" s="93">
        <v>300</v>
      </c>
      <c r="I65" s="81">
        <f>I67+I66</f>
        <v>0</v>
      </c>
      <c r="J65" s="81">
        <f>J67+J66</f>
        <v>0</v>
      </c>
      <c r="K65" s="81">
        <f>K67+K66</f>
        <v>0</v>
      </c>
      <c r="L65" s="165"/>
    </row>
    <row r="66" spans="2:12" s="33" customFormat="1" ht="19.5" customHeight="1" x14ac:dyDescent="0.2">
      <c r="B66" s="140" t="s">
        <v>28</v>
      </c>
      <c r="C66" s="83" t="s">
        <v>137</v>
      </c>
      <c r="D66" s="83" t="s">
        <v>136</v>
      </c>
      <c r="E66" s="83" t="s">
        <v>140</v>
      </c>
      <c r="F66" s="83" t="s">
        <v>278</v>
      </c>
      <c r="G66" s="83" t="s">
        <v>214</v>
      </c>
      <c r="H66" s="87">
        <v>310</v>
      </c>
      <c r="I66" s="82">
        <v>0</v>
      </c>
      <c r="J66" s="82">
        <v>0</v>
      </c>
      <c r="K66" s="35">
        <v>0</v>
      </c>
      <c r="L66" s="165"/>
    </row>
    <row r="67" spans="2:12" s="33" customFormat="1" ht="20.25" customHeight="1" x14ac:dyDescent="0.2">
      <c r="B67" s="140" t="s">
        <v>27</v>
      </c>
      <c r="C67" s="83" t="s">
        <v>137</v>
      </c>
      <c r="D67" s="83" t="s">
        <v>136</v>
      </c>
      <c r="E67" s="83" t="s">
        <v>140</v>
      </c>
      <c r="F67" s="83" t="s">
        <v>278</v>
      </c>
      <c r="G67" s="83" t="s">
        <v>214</v>
      </c>
      <c r="H67" s="87">
        <v>340</v>
      </c>
      <c r="I67" s="82">
        <v>0</v>
      </c>
      <c r="J67" s="82">
        <v>0</v>
      </c>
      <c r="K67" s="35">
        <v>0</v>
      </c>
      <c r="L67" s="165"/>
    </row>
    <row r="68" spans="2:12" s="44" customFormat="1" ht="34.5" customHeight="1" x14ac:dyDescent="0.2">
      <c r="B68" s="183" t="s">
        <v>287</v>
      </c>
      <c r="C68" s="42" t="s">
        <v>137</v>
      </c>
      <c r="D68" s="42" t="s">
        <v>136</v>
      </c>
      <c r="E68" s="42" t="s">
        <v>140</v>
      </c>
      <c r="F68" s="42" t="s">
        <v>278</v>
      </c>
      <c r="G68" s="42" t="s">
        <v>204</v>
      </c>
      <c r="H68" s="41"/>
      <c r="I68" s="43">
        <f>I70+I77+I76</f>
        <v>283410</v>
      </c>
      <c r="J68" s="43">
        <f t="shared" ref="J68:K68" si="7">J70+J77+J76</f>
        <v>271466</v>
      </c>
      <c r="K68" s="43">
        <f t="shared" si="7"/>
        <v>271466</v>
      </c>
      <c r="L68" s="168"/>
    </row>
    <row r="69" spans="2:12" s="44" customFormat="1" ht="19.5" customHeight="1" x14ac:dyDescent="0.2">
      <c r="B69" s="140" t="s">
        <v>14</v>
      </c>
      <c r="C69" s="42" t="s">
        <v>137</v>
      </c>
      <c r="D69" s="42" t="s">
        <v>136</v>
      </c>
      <c r="E69" s="42" t="s">
        <v>140</v>
      </c>
      <c r="F69" s="42" t="s">
        <v>89</v>
      </c>
      <c r="G69" s="42" t="s">
        <v>204</v>
      </c>
      <c r="H69" s="41">
        <v>200</v>
      </c>
      <c r="I69" s="81">
        <f>SUM(I70)</f>
        <v>254800</v>
      </c>
      <c r="J69" s="81">
        <f>SUM(J70)</f>
        <v>220466</v>
      </c>
      <c r="K69" s="81">
        <f>SUM(K70)</f>
        <v>220466</v>
      </c>
      <c r="L69" s="168"/>
    </row>
    <row r="70" spans="2:12" s="13" customFormat="1" ht="19.5" customHeight="1" x14ac:dyDescent="0.2">
      <c r="B70" s="140" t="s">
        <v>29</v>
      </c>
      <c r="C70" s="84" t="s">
        <v>137</v>
      </c>
      <c r="D70" s="84" t="s">
        <v>136</v>
      </c>
      <c r="E70" s="84" t="s">
        <v>140</v>
      </c>
      <c r="F70" s="84" t="s">
        <v>278</v>
      </c>
      <c r="G70" s="84" t="s">
        <v>204</v>
      </c>
      <c r="H70" s="93">
        <v>220</v>
      </c>
      <c r="I70" s="81">
        <f>I71+I72+I73+I74+I75</f>
        <v>254800</v>
      </c>
      <c r="J70" s="81">
        <f>SUM(J71:J75)</f>
        <v>220466</v>
      </c>
      <c r="K70" s="36">
        <f>SUM(K71:K75)</f>
        <v>220466</v>
      </c>
      <c r="L70" s="167"/>
    </row>
    <row r="71" spans="2:12" s="33" customFormat="1" ht="16.5" customHeight="1" x14ac:dyDescent="0.2">
      <c r="B71" s="140" t="s">
        <v>23</v>
      </c>
      <c r="C71" s="83" t="s">
        <v>137</v>
      </c>
      <c r="D71" s="83" t="s">
        <v>136</v>
      </c>
      <c r="E71" s="83" t="s">
        <v>140</v>
      </c>
      <c r="F71" s="83" t="s">
        <v>278</v>
      </c>
      <c r="G71" s="83" t="s">
        <v>204</v>
      </c>
      <c r="H71" s="87">
        <v>221</v>
      </c>
      <c r="I71" s="82">
        <v>0</v>
      </c>
      <c r="J71" s="82">
        <v>0</v>
      </c>
      <c r="K71" s="35">
        <v>0</v>
      </c>
      <c r="L71" s="165"/>
    </row>
    <row r="72" spans="2:12" s="33" customFormat="1" ht="20.25" customHeight="1" x14ac:dyDescent="0.2">
      <c r="B72" s="140" t="s">
        <v>30</v>
      </c>
      <c r="C72" s="86" t="s">
        <v>137</v>
      </c>
      <c r="D72" s="83" t="s">
        <v>136</v>
      </c>
      <c r="E72" s="83" t="s">
        <v>140</v>
      </c>
      <c r="F72" s="83" t="s">
        <v>278</v>
      </c>
      <c r="G72" s="83" t="s">
        <v>204</v>
      </c>
      <c r="H72" s="87">
        <v>222</v>
      </c>
      <c r="I72" s="82">
        <v>0</v>
      </c>
      <c r="J72" s="82">
        <v>0</v>
      </c>
      <c r="K72" s="35">
        <v>0</v>
      </c>
      <c r="L72" s="165"/>
    </row>
    <row r="73" spans="2:12" s="33" customFormat="1" ht="15.75" customHeight="1" x14ac:dyDescent="0.2">
      <c r="B73" s="140" t="s">
        <v>31</v>
      </c>
      <c r="C73" s="85" t="s">
        <v>137</v>
      </c>
      <c r="D73" s="83" t="s">
        <v>136</v>
      </c>
      <c r="E73" s="83" t="s">
        <v>140</v>
      </c>
      <c r="F73" s="83" t="s">
        <v>278</v>
      </c>
      <c r="G73" s="83" t="s">
        <v>204</v>
      </c>
      <c r="H73" s="87">
        <v>223</v>
      </c>
      <c r="I73" s="122">
        <v>204800</v>
      </c>
      <c r="J73" s="82">
        <v>94966</v>
      </c>
      <c r="K73" s="122">
        <v>94966</v>
      </c>
      <c r="L73" s="165"/>
    </row>
    <row r="74" spans="2:12" s="33" customFormat="1" ht="18.75" customHeight="1" x14ac:dyDescent="0.2">
      <c r="B74" s="140" t="s">
        <v>32</v>
      </c>
      <c r="C74" s="6" t="s">
        <v>137</v>
      </c>
      <c r="D74" s="6" t="s">
        <v>136</v>
      </c>
      <c r="E74" s="6" t="s">
        <v>140</v>
      </c>
      <c r="F74" s="83" t="s">
        <v>278</v>
      </c>
      <c r="G74" s="6" t="s">
        <v>204</v>
      </c>
      <c r="H74" s="87">
        <v>225</v>
      </c>
      <c r="I74" s="122">
        <v>5000</v>
      </c>
      <c r="J74" s="82">
        <v>100500</v>
      </c>
      <c r="K74" s="35">
        <v>100500</v>
      </c>
      <c r="L74" s="165"/>
    </row>
    <row r="75" spans="2:12" s="33" customFormat="1" ht="17.25" customHeight="1" x14ac:dyDescent="0.2">
      <c r="B75" s="140" t="s">
        <v>33</v>
      </c>
      <c r="C75" s="6" t="s">
        <v>137</v>
      </c>
      <c r="D75" s="6" t="s">
        <v>136</v>
      </c>
      <c r="E75" s="6" t="s">
        <v>140</v>
      </c>
      <c r="F75" s="83" t="s">
        <v>278</v>
      </c>
      <c r="G75" s="6" t="s">
        <v>204</v>
      </c>
      <c r="H75" s="87">
        <v>226</v>
      </c>
      <c r="I75" s="122">
        <v>45000</v>
      </c>
      <c r="J75" s="82">
        <v>25000</v>
      </c>
      <c r="K75" s="35">
        <v>25000</v>
      </c>
      <c r="L75" s="165"/>
    </row>
    <row r="76" spans="2:12" s="33" customFormat="1" ht="17.25" customHeight="1" x14ac:dyDescent="0.2">
      <c r="B76" s="140" t="s">
        <v>38</v>
      </c>
      <c r="C76" s="6" t="s">
        <v>137</v>
      </c>
      <c r="D76" s="6" t="s">
        <v>136</v>
      </c>
      <c r="E76" s="6" t="s">
        <v>140</v>
      </c>
      <c r="F76" s="115" t="s">
        <v>89</v>
      </c>
      <c r="G76" s="6" t="s">
        <v>204</v>
      </c>
      <c r="H76" s="119">
        <v>290</v>
      </c>
      <c r="I76" s="122">
        <v>1000</v>
      </c>
      <c r="J76" s="118">
        <v>1000</v>
      </c>
      <c r="K76" s="35">
        <v>1000</v>
      </c>
      <c r="L76" s="165"/>
    </row>
    <row r="77" spans="2:12" s="1" customFormat="1" ht="15.75" x14ac:dyDescent="0.2">
      <c r="B77" s="140" t="s">
        <v>34</v>
      </c>
      <c r="C77" s="84" t="s">
        <v>137</v>
      </c>
      <c r="D77" s="84" t="s">
        <v>136</v>
      </c>
      <c r="E77" s="84" t="s">
        <v>140</v>
      </c>
      <c r="F77" s="84" t="s">
        <v>278</v>
      </c>
      <c r="G77" s="84" t="s">
        <v>204</v>
      </c>
      <c r="H77" s="93">
        <v>300</v>
      </c>
      <c r="I77" s="117">
        <f>I78+I79</f>
        <v>27610</v>
      </c>
      <c r="J77" s="81">
        <f>J78+J79</f>
        <v>50000</v>
      </c>
      <c r="K77" s="117">
        <f>K78+K79</f>
        <v>50000</v>
      </c>
      <c r="L77" s="161"/>
    </row>
    <row r="78" spans="2:12" s="33" customFormat="1" ht="20.25" customHeight="1" x14ac:dyDescent="0.2">
      <c r="B78" s="140" t="s">
        <v>35</v>
      </c>
      <c r="C78" s="83" t="s">
        <v>137</v>
      </c>
      <c r="D78" s="83" t="s">
        <v>136</v>
      </c>
      <c r="E78" s="83" t="s">
        <v>140</v>
      </c>
      <c r="F78" s="83" t="s">
        <v>278</v>
      </c>
      <c r="G78" s="83" t="s">
        <v>204</v>
      </c>
      <c r="H78" s="87">
        <v>310</v>
      </c>
      <c r="I78" s="122">
        <v>0</v>
      </c>
      <c r="J78" s="82">
        <v>0</v>
      </c>
      <c r="K78" s="35">
        <v>0</v>
      </c>
      <c r="L78" s="165"/>
    </row>
    <row r="79" spans="2:12" s="33" customFormat="1" ht="19.5" customHeight="1" x14ac:dyDescent="0.2">
      <c r="B79" s="140" t="s">
        <v>36</v>
      </c>
      <c r="C79" s="83" t="s">
        <v>137</v>
      </c>
      <c r="D79" s="83" t="s">
        <v>136</v>
      </c>
      <c r="E79" s="83" t="s">
        <v>140</v>
      </c>
      <c r="F79" s="83" t="s">
        <v>278</v>
      </c>
      <c r="G79" s="83" t="s">
        <v>204</v>
      </c>
      <c r="H79" s="87">
        <v>340</v>
      </c>
      <c r="I79" s="122">
        <v>27610</v>
      </c>
      <c r="J79" s="82">
        <v>50000</v>
      </c>
      <c r="K79" s="35">
        <v>50000</v>
      </c>
      <c r="L79" s="165"/>
    </row>
    <row r="80" spans="2:12" s="1" customFormat="1" ht="18.75" customHeight="1" x14ac:dyDescent="0.2">
      <c r="B80" s="140" t="s">
        <v>187</v>
      </c>
      <c r="C80" s="84" t="s">
        <v>137</v>
      </c>
      <c r="D80" s="84" t="s">
        <v>136</v>
      </c>
      <c r="E80" s="84" t="s">
        <v>140</v>
      </c>
      <c r="F80" s="84" t="s">
        <v>278</v>
      </c>
      <c r="G80" s="84" t="s">
        <v>186</v>
      </c>
      <c r="H80" s="93"/>
      <c r="I80" s="117">
        <f>I84+I81+I85</f>
        <v>50800</v>
      </c>
      <c r="J80" s="117">
        <f t="shared" ref="J80:K80" si="8">J84+J81</f>
        <v>2000</v>
      </c>
      <c r="K80" s="117">
        <f t="shared" si="8"/>
        <v>2000</v>
      </c>
      <c r="L80" s="161"/>
    </row>
    <row r="81" spans="2:12" s="1" customFormat="1" ht="18.75" customHeight="1" x14ac:dyDescent="0.2">
      <c r="B81" s="140" t="s">
        <v>334</v>
      </c>
      <c r="C81" s="114" t="s">
        <v>137</v>
      </c>
      <c r="D81" s="114" t="s">
        <v>136</v>
      </c>
      <c r="E81" s="114" t="s">
        <v>140</v>
      </c>
      <c r="F81" s="114" t="s">
        <v>278</v>
      </c>
      <c r="G81" s="114" t="s">
        <v>333</v>
      </c>
      <c r="H81" s="93"/>
      <c r="I81" s="117">
        <f>I82</f>
        <v>18000</v>
      </c>
      <c r="J81" s="117">
        <f t="shared" ref="J81:K82" si="9">J82</f>
        <v>1000</v>
      </c>
      <c r="K81" s="117">
        <f t="shared" si="9"/>
        <v>1000</v>
      </c>
      <c r="L81" s="161"/>
    </row>
    <row r="82" spans="2:12" s="1" customFormat="1" ht="18.75" customHeight="1" x14ac:dyDescent="0.2">
      <c r="B82" s="140" t="s">
        <v>376</v>
      </c>
      <c r="C82" s="114" t="s">
        <v>137</v>
      </c>
      <c r="D82" s="114" t="s">
        <v>136</v>
      </c>
      <c r="E82" s="114" t="s">
        <v>140</v>
      </c>
      <c r="F82" s="114" t="s">
        <v>278</v>
      </c>
      <c r="G82" s="114" t="s">
        <v>296</v>
      </c>
      <c r="H82" s="93"/>
      <c r="I82" s="117">
        <f>I83</f>
        <v>18000</v>
      </c>
      <c r="J82" s="117">
        <f t="shared" si="9"/>
        <v>1000</v>
      </c>
      <c r="K82" s="117">
        <f t="shared" si="9"/>
        <v>1000</v>
      </c>
      <c r="L82" s="161"/>
    </row>
    <row r="83" spans="2:12" s="1" customFormat="1" ht="18.75" customHeight="1" x14ac:dyDescent="0.2">
      <c r="B83" s="140" t="s">
        <v>38</v>
      </c>
      <c r="C83" s="115" t="s">
        <v>137</v>
      </c>
      <c r="D83" s="115" t="s">
        <v>136</v>
      </c>
      <c r="E83" s="115" t="s">
        <v>140</v>
      </c>
      <c r="F83" s="115" t="s">
        <v>278</v>
      </c>
      <c r="G83" s="115" t="s">
        <v>296</v>
      </c>
      <c r="H83" s="119">
        <v>290</v>
      </c>
      <c r="I83" s="122">
        <v>18000</v>
      </c>
      <c r="J83" s="122">
        <v>1000</v>
      </c>
      <c r="K83" s="35">
        <v>1000</v>
      </c>
      <c r="L83" s="161"/>
    </row>
    <row r="84" spans="2:12" s="22" customFormat="1" ht="17.25" customHeight="1" x14ac:dyDescent="0.2">
      <c r="B84" s="140" t="s">
        <v>155</v>
      </c>
      <c r="C84" s="84" t="s">
        <v>137</v>
      </c>
      <c r="D84" s="84" t="s">
        <v>136</v>
      </c>
      <c r="E84" s="84" t="s">
        <v>140</v>
      </c>
      <c r="F84" s="84" t="s">
        <v>278</v>
      </c>
      <c r="G84" s="84" t="s">
        <v>156</v>
      </c>
      <c r="H84" s="93"/>
      <c r="I84" s="117">
        <f>I86+I89</f>
        <v>32300</v>
      </c>
      <c r="J84" s="81">
        <f>J86+J89</f>
        <v>1000</v>
      </c>
      <c r="K84" s="36">
        <f>K86+K89</f>
        <v>1000</v>
      </c>
      <c r="L84" s="169"/>
    </row>
    <row r="85" spans="2:12" s="22" customFormat="1" ht="17.25" customHeight="1" x14ac:dyDescent="0.2">
      <c r="B85" s="140"/>
      <c r="C85" s="115" t="s">
        <v>137</v>
      </c>
      <c r="D85" s="115" t="s">
        <v>136</v>
      </c>
      <c r="E85" s="115" t="s">
        <v>140</v>
      </c>
      <c r="F85" s="115" t="s">
        <v>278</v>
      </c>
      <c r="G85" s="115" t="s">
        <v>408</v>
      </c>
      <c r="H85" s="119">
        <v>290</v>
      </c>
      <c r="I85" s="122">
        <v>500</v>
      </c>
      <c r="J85" s="122">
        <v>0</v>
      </c>
      <c r="K85" s="35">
        <v>0</v>
      </c>
      <c r="L85" s="169"/>
    </row>
    <row r="86" spans="2:12" s="22" customFormat="1" ht="17.25" customHeight="1" x14ac:dyDescent="0.2">
      <c r="B86" s="140" t="s">
        <v>37</v>
      </c>
      <c r="C86" s="84" t="s">
        <v>137</v>
      </c>
      <c r="D86" s="84" t="s">
        <v>136</v>
      </c>
      <c r="E86" s="84" t="s">
        <v>140</v>
      </c>
      <c r="F86" s="84" t="s">
        <v>278</v>
      </c>
      <c r="G86" s="84" t="s">
        <v>201</v>
      </c>
      <c r="H86" s="93"/>
      <c r="I86" s="81">
        <f t="shared" ref="I86:K87" si="10">I87</f>
        <v>2500</v>
      </c>
      <c r="J86" s="81">
        <f t="shared" si="10"/>
        <v>1000</v>
      </c>
      <c r="K86" s="36">
        <f t="shared" si="10"/>
        <v>1000</v>
      </c>
      <c r="L86" s="169"/>
    </row>
    <row r="87" spans="2:12" s="1" customFormat="1" ht="17.25" customHeight="1" x14ac:dyDescent="0.2">
      <c r="B87" s="140" t="s">
        <v>14</v>
      </c>
      <c r="C87" s="84" t="s">
        <v>137</v>
      </c>
      <c r="D87" s="84" t="s">
        <v>136</v>
      </c>
      <c r="E87" s="84" t="s">
        <v>140</v>
      </c>
      <c r="F87" s="84" t="s">
        <v>278</v>
      </c>
      <c r="G87" s="84" t="s">
        <v>201</v>
      </c>
      <c r="H87" s="93">
        <v>200</v>
      </c>
      <c r="I87" s="81">
        <f t="shared" si="10"/>
        <v>2500</v>
      </c>
      <c r="J87" s="81">
        <f t="shared" si="10"/>
        <v>1000</v>
      </c>
      <c r="K87" s="36">
        <f t="shared" si="10"/>
        <v>1000</v>
      </c>
      <c r="L87" s="161"/>
    </row>
    <row r="88" spans="2:12" s="33" customFormat="1" ht="17.25" customHeight="1" x14ac:dyDescent="0.2">
      <c r="B88" s="140" t="s">
        <v>38</v>
      </c>
      <c r="C88" s="83" t="s">
        <v>137</v>
      </c>
      <c r="D88" s="83" t="s">
        <v>136</v>
      </c>
      <c r="E88" s="83" t="s">
        <v>140</v>
      </c>
      <c r="F88" s="83" t="s">
        <v>278</v>
      </c>
      <c r="G88" s="83" t="s">
        <v>201</v>
      </c>
      <c r="H88" s="87">
        <v>290</v>
      </c>
      <c r="I88" s="82">
        <v>2500</v>
      </c>
      <c r="J88" s="82">
        <v>1000</v>
      </c>
      <c r="K88" s="35">
        <v>1000</v>
      </c>
      <c r="L88" s="165"/>
    </row>
    <row r="89" spans="2:12" s="13" customFormat="1" ht="17.25" customHeight="1" x14ac:dyDescent="0.2">
      <c r="B89" s="140" t="s">
        <v>202</v>
      </c>
      <c r="C89" s="84" t="s">
        <v>137</v>
      </c>
      <c r="D89" s="84" t="s">
        <v>136</v>
      </c>
      <c r="E89" s="84" t="s">
        <v>140</v>
      </c>
      <c r="F89" s="84" t="s">
        <v>278</v>
      </c>
      <c r="G89" s="84" t="s">
        <v>203</v>
      </c>
      <c r="H89" s="93"/>
      <c r="I89" s="81">
        <f t="shared" ref="I89:K90" si="11">I90</f>
        <v>29800</v>
      </c>
      <c r="J89" s="81">
        <f t="shared" si="11"/>
        <v>0</v>
      </c>
      <c r="K89" s="36">
        <f t="shared" si="11"/>
        <v>0</v>
      </c>
      <c r="L89" s="167"/>
    </row>
    <row r="90" spans="2:12" s="13" customFormat="1" ht="17.25" customHeight="1" x14ac:dyDescent="0.2">
      <c r="B90" s="140" t="s">
        <v>39</v>
      </c>
      <c r="C90" s="84" t="s">
        <v>137</v>
      </c>
      <c r="D90" s="84" t="s">
        <v>136</v>
      </c>
      <c r="E90" s="84" t="s">
        <v>140</v>
      </c>
      <c r="F90" s="84" t="s">
        <v>278</v>
      </c>
      <c r="G90" s="84" t="s">
        <v>203</v>
      </c>
      <c r="H90" s="93">
        <v>200</v>
      </c>
      <c r="I90" s="81">
        <f t="shared" si="11"/>
        <v>29800</v>
      </c>
      <c r="J90" s="81">
        <f t="shared" si="11"/>
        <v>0</v>
      </c>
      <c r="K90" s="36">
        <f t="shared" si="11"/>
        <v>0</v>
      </c>
      <c r="L90" s="167"/>
    </row>
    <row r="91" spans="2:12" s="33" customFormat="1" ht="15.75" customHeight="1" x14ac:dyDescent="0.2">
      <c r="B91" s="140" t="s">
        <v>38</v>
      </c>
      <c r="C91" s="83" t="s">
        <v>137</v>
      </c>
      <c r="D91" s="83" t="s">
        <v>136</v>
      </c>
      <c r="E91" s="83" t="s">
        <v>140</v>
      </c>
      <c r="F91" s="83" t="s">
        <v>278</v>
      </c>
      <c r="G91" s="83" t="s">
        <v>203</v>
      </c>
      <c r="H91" s="87">
        <v>290</v>
      </c>
      <c r="I91" s="82">
        <v>29800</v>
      </c>
      <c r="J91" s="82">
        <v>0</v>
      </c>
      <c r="K91" s="35">
        <v>0</v>
      </c>
      <c r="L91" s="165"/>
    </row>
    <row r="92" spans="2:12" s="33" customFormat="1" ht="30" customHeight="1" x14ac:dyDescent="0.2">
      <c r="B92" s="184" t="s">
        <v>312</v>
      </c>
      <c r="C92" s="78" t="s">
        <v>137</v>
      </c>
      <c r="D92" s="78" t="s">
        <v>136</v>
      </c>
      <c r="E92" s="78" t="s">
        <v>146</v>
      </c>
      <c r="F92" s="78"/>
      <c r="G92" s="78"/>
      <c r="H92" s="79"/>
      <c r="I92" s="80">
        <f t="shared" ref="I92:K92" si="12">SUM(I94)</f>
        <v>111000</v>
      </c>
      <c r="J92" s="80">
        <f t="shared" si="12"/>
        <v>0</v>
      </c>
      <c r="K92" s="80">
        <f t="shared" si="12"/>
        <v>0</v>
      </c>
      <c r="L92" s="165"/>
    </row>
    <row r="93" spans="2:12" s="33" customFormat="1" ht="45" customHeight="1" x14ac:dyDescent="0.2">
      <c r="B93" s="138" t="s">
        <v>162</v>
      </c>
      <c r="C93" s="42" t="s">
        <v>137</v>
      </c>
      <c r="D93" s="42" t="s">
        <v>136</v>
      </c>
      <c r="E93" s="42" t="s">
        <v>146</v>
      </c>
      <c r="F93" s="42" t="s">
        <v>236</v>
      </c>
      <c r="G93" s="42"/>
      <c r="H93" s="52"/>
      <c r="I93" s="43">
        <f>SUM(I94)</f>
        <v>111000</v>
      </c>
      <c r="J93" s="43">
        <v>0</v>
      </c>
      <c r="K93" s="53">
        <v>0</v>
      </c>
      <c r="L93" s="165"/>
    </row>
    <row r="94" spans="2:12" s="33" customFormat="1" ht="45.75" customHeight="1" x14ac:dyDescent="0.2">
      <c r="B94" s="138" t="s">
        <v>158</v>
      </c>
      <c r="C94" s="42" t="s">
        <v>137</v>
      </c>
      <c r="D94" s="42" t="s">
        <v>136</v>
      </c>
      <c r="E94" s="42" t="s">
        <v>146</v>
      </c>
      <c r="F94" s="42" t="s">
        <v>235</v>
      </c>
      <c r="G94" s="42"/>
      <c r="H94" s="52"/>
      <c r="I94" s="43">
        <f>SUM(I100+I95)</f>
        <v>111000</v>
      </c>
      <c r="J94" s="43">
        <f>SUM(J100)</f>
        <v>0</v>
      </c>
      <c r="K94" s="53">
        <v>0</v>
      </c>
      <c r="L94" s="165"/>
    </row>
    <row r="95" spans="2:12" s="33" customFormat="1" ht="31.5" customHeight="1" x14ac:dyDescent="0.2">
      <c r="B95" s="138" t="s">
        <v>342</v>
      </c>
      <c r="C95" s="42" t="s">
        <v>137</v>
      </c>
      <c r="D95" s="42" t="s">
        <v>136</v>
      </c>
      <c r="E95" s="42" t="s">
        <v>146</v>
      </c>
      <c r="F95" s="42" t="s">
        <v>341</v>
      </c>
      <c r="G95" s="42"/>
      <c r="H95" s="52"/>
      <c r="I95" s="43">
        <f>SUM(I97)</f>
        <v>21000</v>
      </c>
      <c r="J95" s="43">
        <f t="shared" ref="J95:K95" si="13">SUM(J97)</f>
        <v>0</v>
      </c>
      <c r="K95" s="43">
        <f t="shared" si="13"/>
        <v>0</v>
      </c>
      <c r="L95" s="165"/>
    </row>
    <row r="96" spans="2:12" s="33" customFormat="1" ht="21" customHeight="1" x14ac:dyDescent="0.2">
      <c r="B96" s="223" t="s">
        <v>419</v>
      </c>
      <c r="C96" s="42" t="s">
        <v>137</v>
      </c>
      <c r="D96" s="42" t="s">
        <v>136</v>
      </c>
      <c r="E96" s="42" t="s">
        <v>146</v>
      </c>
      <c r="F96" s="42" t="s">
        <v>341</v>
      </c>
      <c r="G96" s="42" t="s">
        <v>418</v>
      </c>
      <c r="H96" s="52"/>
      <c r="I96" s="43">
        <f>SUM(I97)</f>
        <v>21000</v>
      </c>
      <c r="J96" s="43">
        <f t="shared" ref="J96:K96" si="14">SUM(J97)</f>
        <v>0</v>
      </c>
      <c r="K96" s="43">
        <f t="shared" si="14"/>
        <v>0</v>
      </c>
      <c r="L96" s="165"/>
    </row>
    <row r="97" spans="2:12" s="33" customFormat="1" ht="18.75" customHeight="1" x14ac:dyDescent="0.2">
      <c r="B97" s="140" t="s">
        <v>420</v>
      </c>
      <c r="C97" s="98" t="s">
        <v>137</v>
      </c>
      <c r="D97" s="98" t="s">
        <v>136</v>
      </c>
      <c r="E97" s="98" t="s">
        <v>146</v>
      </c>
      <c r="F97" s="98" t="s">
        <v>341</v>
      </c>
      <c r="G97" s="98" t="s">
        <v>418</v>
      </c>
      <c r="H97" s="99">
        <v>297</v>
      </c>
      <c r="I97" s="100">
        <v>21000</v>
      </c>
      <c r="J97" s="100">
        <v>0</v>
      </c>
      <c r="K97" s="101">
        <v>0</v>
      </c>
      <c r="L97" s="165"/>
    </row>
    <row r="98" spans="2:12" s="33" customFormat="1" ht="21" customHeight="1" x14ac:dyDescent="0.2">
      <c r="B98" s="185" t="s">
        <v>343</v>
      </c>
      <c r="C98" s="42" t="s">
        <v>137</v>
      </c>
      <c r="D98" s="42" t="s">
        <v>136</v>
      </c>
      <c r="E98" s="42" t="s">
        <v>146</v>
      </c>
      <c r="F98" s="42" t="s">
        <v>313</v>
      </c>
      <c r="G98" s="42"/>
      <c r="H98" s="52"/>
      <c r="I98" s="43">
        <f>SUM(I99)</f>
        <v>90000</v>
      </c>
      <c r="J98" s="43">
        <f t="shared" ref="J98:K98" si="15">SUM(J99)</f>
        <v>0</v>
      </c>
      <c r="K98" s="43">
        <f t="shared" si="15"/>
        <v>0</v>
      </c>
      <c r="L98" s="165"/>
    </row>
    <row r="99" spans="2:12" s="33" customFormat="1" ht="33" customHeight="1" x14ac:dyDescent="0.2">
      <c r="B99" s="140" t="s">
        <v>161</v>
      </c>
      <c r="C99" s="42" t="s">
        <v>137</v>
      </c>
      <c r="D99" s="42" t="s">
        <v>136</v>
      </c>
      <c r="E99" s="42" t="s">
        <v>146</v>
      </c>
      <c r="F99" s="42" t="s">
        <v>313</v>
      </c>
      <c r="G99" s="42" t="s">
        <v>204</v>
      </c>
      <c r="H99" s="52"/>
      <c r="I99" s="43">
        <f>SUM(I100)</f>
        <v>90000</v>
      </c>
      <c r="J99" s="43">
        <v>0</v>
      </c>
      <c r="K99" s="53">
        <v>0</v>
      </c>
      <c r="L99" s="165"/>
    </row>
    <row r="100" spans="2:12" s="33" customFormat="1" ht="29.25" customHeight="1" x14ac:dyDescent="0.2">
      <c r="B100" s="138" t="s">
        <v>212</v>
      </c>
      <c r="C100" s="84" t="s">
        <v>137</v>
      </c>
      <c r="D100" s="42" t="s">
        <v>136</v>
      </c>
      <c r="E100" s="42" t="s">
        <v>146</v>
      </c>
      <c r="F100" s="42" t="s">
        <v>313</v>
      </c>
      <c r="G100" s="42" t="s">
        <v>204</v>
      </c>
      <c r="H100" s="54"/>
      <c r="I100" s="43">
        <f>SUM(I101)</f>
        <v>90000</v>
      </c>
      <c r="J100" s="43">
        <v>0</v>
      </c>
      <c r="K100" s="53">
        <v>0</v>
      </c>
      <c r="L100" s="165"/>
    </row>
    <row r="101" spans="2:12" s="33" customFormat="1" ht="18.75" customHeight="1" x14ac:dyDescent="0.2">
      <c r="B101" s="140" t="s">
        <v>420</v>
      </c>
      <c r="C101" s="83" t="s">
        <v>137</v>
      </c>
      <c r="D101" s="98" t="s">
        <v>136</v>
      </c>
      <c r="E101" s="98" t="s">
        <v>146</v>
      </c>
      <c r="F101" s="98" t="s">
        <v>313</v>
      </c>
      <c r="G101" s="98" t="s">
        <v>204</v>
      </c>
      <c r="H101" s="99">
        <v>297</v>
      </c>
      <c r="I101" s="100">
        <v>90000</v>
      </c>
      <c r="J101" s="100">
        <v>0</v>
      </c>
      <c r="K101" s="101">
        <v>0</v>
      </c>
      <c r="L101" s="165"/>
    </row>
    <row r="102" spans="2:12" s="33" customFormat="1" ht="22.5" customHeight="1" x14ac:dyDescent="0.2">
      <c r="B102" s="186" t="s">
        <v>326</v>
      </c>
      <c r="C102" s="127" t="s">
        <v>137</v>
      </c>
      <c r="D102" s="127" t="s">
        <v>136</v>
      </c>
      <c r="E102" s="127" t="s">
        <v>179</v>
      </c>
      <c r="F102" s="124"/>
      <c r="G102" s="124"/>
      <c r="H102" s="125"/>
      <c r="I102" s="126">
        <f>I103</f>
        <v>50000</v>
      </c>
      <c r="J102" s="126">
        <f t="shared" ref="J102:K106" si="16">J103</f>
        <v>50000</v>
      </c>
      <c r="K102" s="126">
        <f t="shared" si="16"/>
        <v>50000</v>
      </c>
      <c r="L102" s="165"/>
    </row>
    <row r="103" spans="2:12" s="33" customFormat="1" ht="56.25" customHeight="1" x14ac:dyDescent="0.2">
      <c r="B103" s="187" t="s">
        <v>193</v>
      </c>
      <c r="C103" s="130" t="s">
        <v>137</v>
      </c>
      <c r="D103" s="130" t="s">
        <v>136</v>
      </c>
      <c r="E103" s="130" t="s">
        <v>179</v>
      </c>
      <c r="F103" s="130" t="s">
        <v>236</v>
      </c>
      <c r="G103" s="130"/>
      <c r="H103" s="131"/>
      <c r="I103" s="132">
        <f>I104</f>
        <v>50000</v>
      </c>
      <c r="J103" s="132">
        <f t="shared" si="16"/>
        <v>50000</v>
      </c>
      <c r="K103" s="132">
        <f t="shared" si="16"/>
        <v>50000</v>
      </c>
      <c r="L103" s="165"/>
    </row>
    <row r="104" spans="2:12" s="33" customFormat="1" ht="45.75" customHeight="1" x14ac:dyDescent="0.2">
      <c r="B104" s="187" t="s">
        <v>194</v>
      </c>
      <c r="C104" s="130" t="s">
        <v>137</v>
      </c>
      <c r="D104" s="130" t="s">
        <v>136</v>
      </c>
      <c r="E104" s="130" t="s">
        <v>179</v>
      </c>
      <c r="F104" s="130" t="s">
        <v>235</v>
      </c>
      <c r="G104" s="130"/>
      <c r="H104" s="131"/>
      <c r="I104" s="132">
        <f>I105</f>
        <v>50000</v>
      </c>
      <c r="J104" s="132">
        <f t="shared" si="16"/>
        <v>50000</v>
      </c>
      <c r="K104" s="132">
        <f t="shared" si="16"/>
        <v>50000</v>
      </c>
      <c r="L104" s="165"/>
    </row>
    <row r="105" spans="2:12" s="33" customFormat="1" ht="22.5" customHeight="1" x14ac:dyDescent="0.2">
      <c r="B105" s="187" t="s">
        <v>327</v>
      </c>
      <c r="C105" s="130" t="s">
        <v>137</v>
      </c>
      <c r="D105" s="130" t="s">
        <v>136</v>
      </c>
      <c r="E105" s="130" t="s">
        <v>179</v>
      </c>
      <c r="F105" s="130" t="s">
        <v>328</v>
      </c>
      <c r="G105" s="130"/>
      <c r="H105" s="131"/>
      <c r="I105" s="132">
        <f>I106</f>
        <v>50000</v>
      </c>
      <c r="J105" s="132">
        <f t="shared" si="16"/>
        <v>50000</v>
      </c>
      <c r="K105" s="132">
        <f t="shared" si="16"/>
        <v>50000</v>
      </c>
      <c r="L105" s="165"/>
    </row>
    <row r="106" spans="2:12" s="33" customFormat="1" ht="22.5" customHeight="1" x14ac:dyDescent="0.2">
      <c r="B106" s="187" t="s">
        <v>329</v>
      </c>
      <c r="C106" s="130" t="s">
        <v>137</v>
      </c>
      <c r="D106" s="130" t="s">
        <v>136</v>
      </c>
      <c r="E106" s="130" t="s">
        <v>179</v>
      </c>
      <c r="F106" s="130" t="s">
        <v>328</v>
      </c>
      <c r="G106" s="130" t="s">
        <v>186</v>
      </c>
      <c r="H106" s="131"/>
      <c r="I106" s="132">
        <f>I107</f>
        <v>50000</v>
      </c>
      <c r="J106" s="132">
        <f t="shared" si="16"/>
        <v>50000</v>
      </c>
      <c r="K106" s="132">
        <f t="shared" si="16"/>
        <v>50000</v>
      </c>
      <c r="L106" s="165"/>
    </row>
    <row r="107" spans="2:12" s="33" customFormat="1" ht="22.5" customHeight="1" x14ac:dyDescent="0.2">
      <c r="B107" s="187" t="s">
        <v>330</v>
      </c>
      <c r="C107" s="133" t="s">
        <v>137</v>
      </c>
      <c r="D107" s="133" t="s">
        <v>136</v>
      </c>
      <c r="E107" s="133" t="s">
        <v>179</v>
      </c>
      <c r="F107" s="133" t="s">
        <v>328</v>
      </c>
      <c r="G107" s="133" t="s">
        <v>331</v>
      </c>
      <c r="H107" s="134">
        <v>290</v>
      </c>
      <c r="I107" s="135">
        <v>50000</v>
      </c>
      <c r="J107" s="135">
        <v>50000</v>
      </c>
      <c r="K107" s="136">
        <v>50000</v>
      </c>
      <c r="L107" s="165"/>
    </row>
    <row r="108" spans="2:12" s="45" customFormat="1" ht="20.25" customHeight="1" x14ac:dyDescent="0.2">
      <c r="B108" s="140" t="s">
        <v>104</v>
      </c>
      <c r="C108" s="115" t="s">
        <v>137</v>
      </c>
      <c r="D108" s="83" t="s">
        <v>136</v>
      </c>
      <c r="E108" s="83">
        <v>13</v>
      </c>
      <c r="F108" s="4"/>
      <c r="G108" s="4"/>
      <c r="H108" s="87"/>
      <c r="I108" s="82">
        <f>I109+I125+I118</f>
        <v>1774701</v>
      </c>
      <c r="J108" s="122">
        <f t="shared" ref="J108:K108" si="17">J109+J125+J118</f>
        <v>1855590</v>
      </c>
      <c r="K108" s="122">
        <f t="shared" si="17"/>
        <v>1858590</v>
      </c>
      <c r="L108" s="163"/>
    </row>
    <row r="109" spans="2:12" s="21" customFormat="1" ht="55.5" customHeight="1" x14ac:dyDescent="0.2">
      <c r="B109" s="188" t="s">
        <v>404</v>
      </c>
      <c r="C109" s="73" t="s">
        <v>137</v>
      </c>
      <c r="D109" s="73" t="s">
        <v>136</v>
      </c>
      <c r="E109" s="73">
        <v>13</v>
      </c>
      <c r="F109" s="73" t="s">
        <v>241</v>
      </c>
      <c r="G109" s="73"/>
      <c r="H109" s="74"/>
      <c r="I109" s="75">
        <f>I110</f>
        <v>10000</v>
      </c>
      <c r="J109" s="75">
        <f>J111</f>
        <v>10000</v>
      </c>
      <c r="K109" s="76">
        <f>K111</f>
        <v>10000</v>
      </c>
      <c r="L109" s="170"/>
    </row>
    <row r="110" spans="2:12" s="21" customFormat="1" ht="30.75" customHeight="1" x14ac:dyDescent="0.2">
      <c r="B110" s="189" t="s">
        <v>277</v>
      </c>
      <c r="C110" s="84" t="s">
        <v>137</v>
      </c>
      <c r="D110" s="84" t="s">
        <v>136</v>
      </c>
      <c r="E110" s="84" t="s">
        <v>151</v>
      </c>
      <c r="F110" s="84" t="s">
        <v>239</v>
      </c>
      <c r="G110" s="84"/>
      <c r="H110" s="93"/>
      <c r="I110" s="81">
        <f>I111</f>
        <v>10000</v>
      </c>
      <c r="J110" s="81">
        <f>J111</f>
        <v>10000</v>
      </c>
      <c r="K110" s="81">
        <f>K111</f>
        <v>10000</v>
      </c>
      <c r="L110" s="170"/>
    </row>
    <row r="111" spans="2:12" s="1" customFormat="1" ht="32.25" customHeight="1" x14ac:dyDescent="0.2">
      <c r="B111" s="140" t="s">
        <v>159</v>
      </c>
      <c r="C111" s="84" t="s">
        <v>137</v>
      </c>
      <c r="D111" s="84" t="s">
        <v>136</v>
      </c>
      <c r="E111" s="84">
        <v>13</v>
      </c>
      <c r="F111" s="84" t="s">
        <v>238</v>
      </c>
      <c r="G111" s="84"/>
      <c r="H111" s="93"/>
      <c r="I111" s="81">
        <f t="shared" ref="I111:I116" si="18">I112</f>
        <v>10000</v>
      </c>
      <c r="J111" s="81">
        <f>J112</f>
        <v>10000</v>
      </c>
      <c r="K111" s="36">
        <f>K112</f>
        <v>10000</v>
      </c>
      <c r="L111" s="161"/>
    </row>
    <row r="112" spans="2:12" s="1" customFormat="1" ht="28.5" customHeight="1" x14ac:dyDescent="0.2">
      <c r="B112" s="140" t="s">
        <v>182</v>
      </c>
      <c r="C112" s="84" t="s">
        <v>137</v>
      </c>
      <c r="D112" s="84" t="s">
        <v>136</v>
      </c>
      <c r="E112" s="84" t="s">
        <v>151</v>
      </c>
      <c r="F112" s="84" t="s">
        <v>238</v>
      </c>
      <c r="G112" s="84" t="s">
        <v>183</v>
      </c>
      <c r="H112" s="93"/>
      <c r="I112" s="81">
        <f t="shared" si="18"/>
        <v>10000</v>
      </c>
      <c r="J112" s="81">
        <f t="shared" ref="J112:K116" si="19">J113</f>
        <v>10000</v>
      </c>
      <c r="K112" s="36">
        <f t="shared" si="19"/>
        <v>10000</v>
      </c>
      <c r="L112" s="161"/>
    </row>
    <row r="113" spans="2:12" s="1" customFormat="1" ht="26.25" customHeight="1" x14ac:dyDescent="0.2">
      <c r="B113" s="140" t="s">
        <v>161</v>
      </c>
      <c r="C113" s="84" t="s">
        <v>137</v>
      </c>
      <c r="D113" s="84" t="s">
        <v>136</v>
      </c>
      <c r="E113" s="84" t="s">
        <v>151</v>
      </c>
      <c r="F113" s="84" t="s">
        <v>238</v>
      </c>
      <c r="G113" s="84" t="s">
        <v>154</v>
      </c>
      <c r="H113" s="93"/>
      <c r="I113" s="81">
        <f>I114</f>
        <v>10000</v>
      </c>
      <c r="J113" s="81">
        <f t="shared" si="19"/>
        <v>10000</v>
      </c>
      <c r="K113" s="36">
        <f t="shared" si="19"/>
        <v>10000</v>
      </c>
      <c r="L113" s="161"/>
    </row>
    <row r="114" spans="2:12" s="1" customFormat="1" ht="32.25" customHeight="1" x14ac:dyDescent="0.2">
      <c r="B114" s="140" t="s">
        <v>212</v>
      </c>
      <c r="C114" s="84" t="s">
        <v>137</v>
      </c>
      <c r="D114" s="84" t="s">
        <v>136</v>
      </c>
      <c r="E114" s="84" t="s">
        <v>151</v>
      </c>
      <c r="F114" s="84" t="s">
        <v>238</v>
      </c>
      <c r="G114" s="84" t="s">
        <v>204</v>
      </c>
      <c r="H114" s="93"/>
      <c r="I114" s="81">
        <f>I115</f>
        <v>10000</v>
      </c>
      <c r="J114" s="81">
        <f>J115</f>
        <v>10000</v>
      </c>
      <c r="K114" s="36">
        <f>K115</f>
        <v>10000</v>
      </c>
      <c r="L114" s="161"/>
    </row>
    <row r="115" spans="2:12" s="1" customFormat="1" ht="21" customHeight="1" x14ac:dyDescent="0.2">
      <c r="B115" s="140" t="s">
        <v>40</v>
      </c>
      <c r="C115" s="84" t="s">
        <v>137</v>
      </c>
      <c r="D115" s="84" t="s">
        <v>136</v>
      </c>
      <c r="E115" s="84">
        <v>13</v>
      </c>
      <c r="F115" s="84" t="s">
        <v>238</v>
      </c>
      <c r="G115" s="84" t="s">
        <v>204</v>
      </c>
      <c r="H115" s="93">
        <v>200</v>
      </c>
      <c r="I115" s="81">
        <f t="shared" si="18"/>
        <v>10000</v>
      </c>
      <c r="J115" s="81">
        <f t="shared" si="19"/>
        <v>10000</v>
      </c>
      <c r="K115" s="36">
        <f t="shared" si="19"/>
        <v>10000</v>
      </c>
      <c r="L115" s="161"/>
    </row>
    <row r="116" spans="2:12" s="1" customFormat="1" ht="21" customHeight="1" x14ac:dyDescent="0.2">
      <c r="B116" s="140" t="s">
        <v>29</v>
      </c>
      <c r="C116" s="84" t="s">
        <v>137</v>
      </c>
      <c r="D116" s="84" t="s">
        <v>136</v>
      </c>
      <c r="E116" s="84">
        <v>13</v>
      </c>
      <c r="F116" s="84" t="s">
        <v>238</v>
      </c>
      <c r="G116" s="84" t="s">
        <v>204</v>
      </c>
      <c r="H116" s="93">
        <v>220</v>
      </c>
      <c r="I116" s="81">
        <f t="shared" si="18"/>
        <v>10000</v>
      </c>
      <c r="J116" s="81">
        <f t="shared" si="19"/>
        <v>10000</v>
      </c>
      <c r="K116" s="36">
        <f t="shared" si="19"/>
        <v>10000</v>
      </c>
      <c r="L116" s="161"/>
    </row>
    <row r="117" spans="2:12" s="33" customFormat="1" ht="16.5" customHeight="1" x14ac:dyDescent="0.2">
      <c r="B117" s="140" t="s">
        <v>33</v>
      </c>
      <c r="C117" s="83" t="s">
        <v>137</v>
      </c>
      <c r="D117" s="83" t="s">
        <v>136</v>
      </c>
      <c r="E117" s="83">
        <v>13</v>
      </c>
      <c r="F117" s="83" t="s">
        <v>238</v>
      </c>
      <c r="G117" s="83" t="s">
        <v>204</v>
      </c>
      <c r="H117" s="87">
        <v>226</v>
      </c>
      <c r="I117" s="82">
        <v>10000</v>
      </c>
      <c r="J117" s="82">
        <v>10000</v>
      </c>
      <c r="K117" s="35">
        <v>10000</v>
      </c>
      <c r="L117" s="165"/>
    </row>
    <row r="118" spans="2:12" s="33" customFormat="1" ht="43.5" customHeight="1" x14ac:dyDescent="0.2">
      <c r="B118" s="182" t="s">
        <v>403</v>
      </c>
      <c r="C118" s="159" t="s">
        <v>137</v>
      </c>
      <c r="D118" s="159" t="s">
        <v>136</v>
      </c>
      <c r="E118" s="159" t="s">
        <v>151</v>
      </c>
      <c r="F118" s="159" t="s">
        <v>396</v>
      </c>
      <c r="G118" s="159"/>
      <c r="H118" s="159"/>
      <c r="I118" s="105">
        <f t="shared" ref="I118:K123" si="20">I119</f>
        <v>16000</v>
      </c>
      <c r="J118" s="105">
        <f t="shared" si="20"/>
        <v>16000</v>
      </c>
      <c r="K118" s="105">
        <f t="shared" si="20"/>
        <v>16000</v>
      </c>
      <c r="L118" s="165"/>
    </row>
    <row r="119" spans="2:12" s="33" customFormat="1" ht="16.5" customHeight="1" x14ac:dyDescent="0.2">
      <c r="B119" s="157" t="s">
        <v>394</v>
      </c>
      <c r="C119" s="114" t="s">
        <v>137</v>
      </c>
      <c r="D119" s="5" t="s">
        <v>136</v>
      </c>
      <c r="E119" s="5" t="s">
        <v>151</v>
      </c>
      <c r="F119" s="5" t="s">
        <v>397</v>
      </c>
      <c r="G119" s="5"/>
      <c r="H119" s="119"/>
      <c r="I119" s="117">
        <f t="shared" si="20"/>
        <v>16000</v>
      </c>
      <c r="J119" s="117">
        <f t="shared" si="20"/>
        <v>16000</v>
      </c>
      <c r="K119" s="117">
        <f t="shared" si="20"/>
        <v>16000</v>
      </c>
      <c r="L119" s="165"/>
    </row>
    <row r="120" spans="2:12" s="33" customFormat="1" ht="16.5" customHeight="1" x14ac:dyDescent="0.2">
      <c r="B120" s="158" t="s">
        <v>104</v>
      </c>
      <c r="C120" s="114" t="s">
        <v>137</v>
      </c>
      <c r="D120" s="5" t="s">
        <v>136</v>
      </c>
      <c r="E120" s="5" t="s">
        <v>151</v>
      </c>
      <c r="F120" s="5" t="s">
        <v>405</v>
      </c>
      <c r="G120" s="5"/>
      <c r="H120" s="119"/>
      <c r="I120" s="117">
        <f t="shared" si="20"/>
        <v>16000</v>
      </c>
      <c r="J120" s="117">
        <f t="shared" si="20"/>
        <v>16000</v>
      </c>
      <c r="K120" s="117">
        <f t="shared" si="20"/>
        <v>16000</v>
      </c>
      <c r="L120" s="165"/>
    </row>
    <row r="121" spans="2:12" s="33" customFormat="1" ht="16.5" customHeight="1" x14ac:dyDescent="0.2">
      <c r="B121" s="140" t="s">
        <v>182</v>
      </c>
      <c r="C121" s="114" t="s">
        <v>137</v>
      </c>
      <c r="D121" s="5" t="s">
        <v>136</v>
      </c>
      <c r="E121" s="5" t="s">
        <v>151</v>
      </c>
      <c r="F121" s="5" t="s">
        <v>405</v>
      </c>
      <c r="G121" s="5" t="s">
        <v>183</v>
      </c>
      <c r="H121" s="119"/>
      <c r="I121" s="117">
        <f t="shared" si="20"/>
        <v>16000</v>
      </c>
      <c r="J121" s="117">
        <f t="shared" si="20"/>
        <v>16000</v>
      </c>
      <c r="K121" s="117">
        <f t="shared" si="20"/>
        <v>16000</v>
      </c>
      <c r="L121" s="165"/>
    </row>
    <row r="122" spans="2:12" s="33" customFormat="1" ht="16.5" customHeight="1" x14ac:dyDescent="0.2">
      <c r="B122" s="158" t="s">
        <v>355</v>
      </c>
      <c r="C122" s="114" t="s">
        <v>137</v>
      </c>
      <c r="D122" s="5" t="s">
        <v>136</v>
      </c>
      <c r="E122" s="5" t="s">
        <v>151</v>
      </c>
      <c r="F122" s="5" t="s">
        <v>405</v>
      </c>
      <c r="G122" s="5" t="s">
        <v>154</v>
      </c>
      <c r="H122" s="119"/>
      <c r="I122" s="117">
        <f t="shared" si="20"/>
        <v>16000</v>
      </c>
      <c r="J122" s="117">
        <f t="shared" si="20"/>
        <v>16000</v>
      </c>
      <c r="K122" s="117">
        <f t="shared" si="20"/>
        <v>16000</v>
      </c>
      <c r="L122" s="165"/>
    </row>
    <row r="123" spans="2:12" s="33" customFormat="1" ht="16.5" customHeight="1" x14ac:dyDescent="0.2">
      <c r="B123" s="138" t="s">
        <v>395</v>
      </c>
      <c r="C123" s="114" t="s">
        <v>137</v>
      </c>
      <c r="D123" s="5" t="s">
        <v>136</v>
      </c>
      <c r="E123" s="5" t="s">
        <v>151</v>
      </c>
      <c r="F123" s="5" t="s">
        <v>405</v>
      </c>
      <c r="G123" s="5" t="s">
        <v>204</v>
      </c>
      <c r="H123" s="119"/>
      <c r="I123" s="117">
        <f t="shared" si="20"/>
        <v>16000</v>
      </c>
      <c r="J123" s="117">
        <f t="shared" si="20"/>
        <v>16000</v>
      </c>
      <c r="K123" s="117">
        <f t="shared" si="20"/>
        <v>16000</v>
      </c>
      <c r="L123" s="165"/>
    </row>
    <row r="124" spans="2:12" s="33" customFormat="1" ht="16.5" customHeight="1" x14ac:dyDescent="0.2">
      <c r="B124" s="140" t="s">
        <v>36</v>
      </c>
      <c r="C124" s="115" t="s">
        <v>137</v>
      </c>
      <c r="D124" s="4" t="s">
        <v>136</v>
      </c>
      <c r="E124" s="4" t="s">
        <v>151</v>
      </c>
      <c r="F124" s="4" t="s">
        <v>405</v>
      </c>
      <c r="G124" s="5" t="s">
        <v>204</v>
      </c>
      <c r="H124" s="119">
        <v>340</v>
      </c>
      <c r="I124" s="122">
        <v>16000</v>
      </c>
      <c r="J124" s="122">
        <v>16000</v>
      </c>
      <c r="K124" s="35">
        <v>16000</v>
      </c>
      <c r="L124" s="165"/>
    </row>
    <row r="125" spans="2:12" s="1" customFormat="1" ht="45" customHeight="1" x14ac:dyDescent="0.2">
      <c r="B125" s="140" t="s">
        <v>162</v>
      </c>
      <c r="C125" s="84" t="s">
        <v>137</v>
      </c>
      <c r="D125" s="84" t="s">
        <v>136</v>
      </c>
      <c r="E125" s="84">
        <v>13</v>
      </c>
      <c r="F125" s="84" t="s">
        <v>236</v>
      </c>
      <c r="G125" s="84"/>
      <c r="H125" s="93"/>
      <c r="I125" s="81">
        <f>I126</f>
        <v>1748701</v>
      </c>
      <c r="J125" s="81">
        <f>J126</f>
        <v>1829590</v>
      </c>
      <c r="K125" s="36">
        <f>K126</f>
        <v>1832590</v>
      </c>
      <c r="L125" s="161"/>
    </row>
    <row r="126" spans="2:12" s="1" customFormat="1" ht="45.75" customHeight="1" x14ac:dyDescent="0.2">
      <c r="B126" s="140" t="s">
        <v>158</v>
      </c>
      <c r="C126" s="84" t="s">
        <v>137</v>
      </c>
      <c r="D126" s="84" t="s">
        <v>136</v>
      </c>
      <c r="E126" s="84">
        <v>13</v>
      </c>
      <c r="F126" s="84" t="s">
        <v>235</v>
      </c>
      <c r="G126" s="84"/>
      <c r="H126" s="93"/>
      <c r="I126" s="81">
        <f>I127+I142</f>
        <v>1748701</v>
      </c>
      <c r="J126" s="81">
        <f>J127+J142</f>
        <v>1829590</v>
      </c>
      <c r="K126" s="36">
        <f>K127+K142</f>
        <v>1832590</v>
      </c>
      <c r="L126" s="161"/>
    </row>
    <row r="127" spans="2:12" s="2" customFormat="1" ht="25.5" x14ac:dyDescent="0.2">
      <c r="B127" s="182" t="s">
        <v>218</v>
      </c>
      <c r="C127" s="73" t="s">
        <v>137</v>
      </c>
      <c r="D127" s="73" t="s">
        <v>136</v>
      </c>
      <c r="E127" s="73">
        <v>13</v>
      </c>
      <c r="F127" s="73" t="s">
        <v>276</v>
      </c>
      <c r="G127" s="73"/>
      <c r="H127" s="74"/>
      <c r="I127" s="75">
        <f>I128+I136</f>
        <v>1745701</v>
      </c>
      <c r="J127" s="75">
        <f t="shared" ref="J127:K127" si="21">J128+J136</f>
        <v>1826590</v>
      </c>
      <c r="K127" s="75">
        <f t="shared" si="21"/>
        <v>1829590</v>
      </c>
      <c r="L127" s="160"/>
    </row>
    <row r="128" spans="2:12" s="2" customFormat="1" ht="54.75" customHeight="1" x14ac:dyDescent="0.2">
      <c r="B128" s="140" t="s">
        <v>41</v>
      </c>
      <c r="C128" s="84" t="s">
        <v>137</v>
      </c>
      <c r="D128" s="84" t="s">
        <v>136</v>
      </c>
      <c r="E128" s="84">
        <v>13</v>
      </c>
      <c r="F128" s="84" t="s">
        <v>276</v>
      </c>
      <c r="G128" s="84" t="s">
        <v>181</v>
      </c>
      <c r="H128" s="93"/>
      <c r="I128" s="81">
        <f t="shared" ref="I128:K128" si="22">I129</f>
        <v>1531380</v>
      </c>
      <c r="J128" s="81">
        <f t="shared" si="22"/>
        <v>1531380</v>
      </c>
      <c r="K128" s="36">
        <f t="shared" si="22"/>
        <v>1531380</v>
      </c>
      <c r="L128" s="160"/>
    </row>
    <row r="129" spans="2:13" s="2" customFormat="1" ht="25.5" x14ac:dyDescent="0.2">
      <c r="B129" s="140" t="s">
        <v>9</v>
      </c>
      <c r="C129" s="84" t="s">
        <v>137</v>
      </c>
      <c r="D129" s="84" t="s">
        <v>136</v>
      </c>
      <c r="E129" s="84">
        <v>13</v>
      </c>
      <c r="F129" s="84" t="s">
        <v>276</v>
      </c>
      <c r="G129" s="84" t="s">
        <v>152</v>
      </c>
      <c r="H129" s="93"/>
      <c r="I129" s="81">
        <f>I130+I135</f>
        <v>1531380</v>
      </c>
      <c r="J129" s="81">
        <f>J130+J135</f>
        <v>1531380</v>
      </c>
      <c r="K129" s="81">
        <f>K130+K135</f>
        <v>1531380</v>
      </c>
      <c r="L129" s="160"/>
    </row>
    <row r="130" spans="2:13" s="2" customFormat="1" ht="25.5" x14ac:dyDescent="0.2">
      <c r="B130" s="140" t="s">
        <v>285</v>
      </c>
      <c r="C130" s="84" t="s">
        <v>137</v>
      </c>
      <c r="D130" s="84" t="s">
        <v>136</v>
      </c>
      <c r="E130" s="84">
        <v>13</v>
      </c>
      <c r="F130" s="84" t="s">
        <v>276</v>
      </c>
      <c r="G130" s="84" t="s">
        <v>206</v>
      </c>
      <c r="H130" s="93"/>
      <c r="I130" s="81">
        <f t="shared" ref="I130:K132" si="23">I131</f>
        <v>1176175</v>
      </c>
      <c r="J130" s="81">
        <f t="shared" si="23"/>
        <v>1176175</v>
      </c>
      <c r="K130" s="36">
        <f t="shared" si="23"/>
        <v>1176175</v>
      </c>
      <c r="L130" s="160"/>
    </row>
    <row r="131" spans="2:13" s="2" customFormat="1" ht="15.75" x14ac:dyDescent="0.2">
      <c r="B131" s="140" t="s">
        <v>42</v>
      </c>
      <c r="C131" s="84" t="s">
        <v>137</v>
      </c>
      <c r="D131" s="84" t="s">
        <v>136</v>
      </c>
      <c r="E131" s="84">
        <v>13</v>
      </c>
      <c r="F131" s="84" t="s">
        <v>276</v>
      </c>
      <c r="G131" s="84" t="s">
        <v>206</v>
      </c>
      <c r="H131" s="93">
        <v>200</v>
      </c>
      <c r="I131" s="81">
        <f t="shared" si="23"/>
        <v>1176175</v>
      </c>
      <c r="J131" s="81">
        <f t="shared" si="23"/>
        <v>1176175</v>
      </c>
      <c r="K131" s="36">
        <f t="shared" si="23"/>
        <v>1176175</v>
      </c>
      <c r="L131" s="160"/>
    </row>
    <row r="132" spans="2:13" s="2" customFormat="1" ht="25.5" x14ac:dyDescent="0.2">
      <c r="B132" s="140" t="s">
        <v>141</v>
      </c>
      <c r="C132" s="84" t="s">
        <v>137</v>
      </c>
      <c r="D132" s="84" t="s">
        <v>136</v>
      </c>
      <c r="E132" s="84">
        <v>13</v>
      </c>
      <c r="F132" s="84" t="s">
        <v>276</v>
      </c>
      <c r="G132" s="84" t="s">
        <v>206</v>
      </c>
      <c r="H132" s="93">
        <v>210</v>
      </c>
      <c r="I132" s="81">
        <f>I133</f>
        <v>1176175</v>
      </c>
      <c r="J132" s="81">
        <f t="shared" si="23"/>
        <v>1176175</v>
      </c>
      <c r="K132" s="81">
        <f t="shared" si="23"/>
        <v>1176175</v>
      </c>
      <c r="L132" s="160"/>
    </row>
    <row r="133" spans="2:13" s="33" customFormat="1" ht="15.75" customHeight="1" x14ac:dyDescent="0.2">
      <c r="B133" s="140" t="s">
        <v>12</v>
      </c>
      <c r="C133" s="83" t="s">
        <v>137</v>
      </c>
      <c r="D133" s="83" t="s">
        <v>136</v>
      </c>
      <c r="E133" s="83">
        <v>13</v>
      </c>
      <c r="F133" s="83" t="s">
        <v>276</v>
      </c>
      <c r="G133" s="83" t="s">
        <v>206</v>
      </c>
      <c r="H133" s="87">
        <v>211</v>
      </c>
      <c r="I133" s="82">
        <v>1176175</v>
      </c>
      <c r="J133" s="122">
        <v>1176175</v>
      </c>
      <c r="K133" s="122">
        <v>1176175</v>
      </c>
      <c r="L133" s="165"/>
    </row>
    <row r="134" spans="2:13" s="33" customFormat="1" ht="40.5" customHeight="1" x14ac:dyDescent="0.2">
      <c r="B134" s="140" t="s">
        <v>3</v>
      </c>
      <c r="C134" s="84" t="s">
        <v>137</v>
      </c>
      <c r="D134" s="84" t="s">
        <v>136</v>
      </c>
      <c r="E134" s="84">
        <v>13</v>
      </c>
      <c r="F134" s="84" t="s">
        <v>276</v>
      </c>
      <c r="G134" s="84" t="s">
        <v>282</v>
      </c>
      <c r="H134" s="93"/>
      <c r="I134" s="81">
        <f>I135</f>
        <v>355205</v>
      </c>
      <c r="J134" s="81">
        <f>J135</f>
        <v>355205</v>
      </c>
      <c r="K134" s="81">
        <f>K135</f>
        <v>355205</v>
      </c>
      <c r="L134" s="165"/>
    </row>
    <row r="135" spans="2:13" s="33" customFormat="1" ht="20.25" customHeight="1" x14ac:dyDescent="0.2">
      <c r="B135" s="140" t="s">
        <v>2</v>
      </c>
      <c r="C135" s="83" t="s">
        <v>137</v>
      </c>
      <c r="D135" s="83" t="s">
        <v>136</v>
      </c>
      <c r="E135" s="83">
        <v>13</v>
      </c>
      <c r="F135" s="83" t="s">
        <v>276</v>
      </c>
      <c r="G135" s="83" t="s">
        <v>282</v>
      </c>
      <c r="H135" s="87">
        <v>213</v>
      </c>
      <c r="I135" s="122">
        <v>355205</v>
      </c>
      <c r="J135" s="122">
        <v>355205</v>
      </c>
      <c r="K135" s="122">
        <v>355205</v>
      </c>
      <c r="L135" s="165"/>
    </row>
    <row r="136" spans="2:13" s="33" customFormat="1" ht="27" customHeight="1" x14ac:dyDescent="0.2">
      <c r="B136" s="140" t="s">
        <v>182</v>
      </c>
      <c r="C136" s="114" t="s">
        <v>137</v>
      </c>
      <c r="D136" s="114" t="s">
        <v>136</v>
      </c>
      <c r="E136" s="114" t="s">
        <v>151</v>
      </c>
      <c r="F136" s="114" t="s">
        <v>276</v>
      </c>
      <c r="G136" s="114" t="s">
        <v>183</v>
      </c>
      <c r="H136" s="93"/>
      <c r="I136" s="117">
        <f>SUM(I137)</f>
        <v>214321</v>
      </c>
      <c r="J136" s="117">
        <f t="shared" ref="J136:K137" si="24">SUM(J137)</f>
        <v>295210</v>
      </c>
      <c r="K136" s="117">
        <f t="shared" si="24"/>
        <v>298210</v>
      </c>
      <c r="L136" s="165"/>
    </row>
    <row r="137" spans="2:13" s="33" customFormat="1" ht="34.5" customHeight="1" x14ac:dyDescent="0.2">
      <c r="B137" s="140" t="s">
        <v>161</v>
      </c>
      <c r="C137" s="114" t="s">
        <v>137</v>
      </c>
      <c r="D137" s="114" t="s">
        <v>136</v>
      </c>
      <c r="E137" s="114" t="s">
        <v>151</v>
      </c>
      <c r="F137" s="114" t="s">
        <v>276</v>
      </c>
      <c r="G137" s="114" t="s">
        <v>154</v>
      </c>
      <c r="H137" s="93"/>
      <c r="I137" s="117">
        <f>SUM(I138)</f>
        <v>214321</v>
      </c>
      <c r="J137" s="117">
        <f t="shared" si="24"/>
        <v>295210</v>
      </c>
      <c r="K137" s="117">
        <f t="shared" si="24"/>
        <v>298210</v>
      </c>
      <c r="L137" s="165"/>
    </row>
    <row r="138" spans="2:13" s="33" customFormat="1" ht="30" customHeight="1" x14ac:dyDescent="0.2">
      <c r="B138" s="140" t="s">
        <v>212</v>
      </c>
      <c r="C138" s="114" t="s">
        <v>137</v>
      </c>
      <c r="D138" s="114" t="s">
        <v>136</v>
      </c>
      <c r="E138" s="114" t="s">
        <v>151</v>
      </c>
      <c r="F138" s="114" t="s">
        <v>276</v>
      </c>
      <c r="G138" s="114" t="s">
        <v>204</v>
      </c>
      <c r="H138" s="93"/>
      <c r="I138" s="117">
        <f>SUM(I139+I141+I140)</f>
        <v>214321</v>
      </c>
      <c r="J138" s="117">
        <f t="shared" ref="J138:K138" si="25">SUM(J139+J141)</f>
        <v>295210</v>
      </c>
      <c r="K138" s="117">
        <f t="shared" si="25"/>
        <v>298210</v>
      </c>
      <c r="L138" s="165"/>
    </row>
    <row r="139" spans="2:13" s="33" customFormat="1" ht="15.75" customHeight="1" x14ac:dyDescent="0.2">
      <c r="B139" s="140" t="s">
        <v>33</v>
      </c>
      <c r="C139" s="115" t="s">
        <v>137</v>
      </c>
      <c r="D139" s="115" t="s">
        <v>136</v>
      </c>
      <c r="E139" s="115" t="s">
        <v>151</v>
      </c>
      <c r="F139" s="115" t="s">
        <v>276</v>
      </c>
      <c r="G139" s="115" t="s">
        <v>204</v>
      </c>
      <c r="H139" s="119">
        <v>226</v>
      </c>
      <c r="I139" s="122">
        <v>60000</v>
      </c>
      <c r="J139" s="122">
        <v>116000</v>
      </c>
      <c r="K139" s="35">
        <v>116000</v>
      </c>
      <c r="L139" s="165"/>
      <c r="M139" s="137"/>
    </row>
    <row r="140" spans="2:13" s="33" customFormat="1" ht="15.75" customHeight="1" x14ac:dyDescent="0.2">
      <c r="B140" s="140"/>
      <c r="C140" s="115" t="s">
        <v>137</v>
      </c>
      <c r="D140" s="115" t="s">
        <v>136</v>
      </c>
      <c r="E140" s="115" t="s">
        <v>151</v>
      </c>
      <c r="F140" s="115" t="s">
        <v>359</v>
      </c>
      <c r="G140" s="115" t="s">
        <v>204</v>
      </c>
      <c r="H140" s="119">
        <v>222</v>
      </c>
      <c r="I140" s="122">
        <v>8000</v>
      </c>
      <c r="J140" s="122"/>
      <c r="K140" s="35"/>
      <c r="L140" s="165"/>
      <c r="M140" s="137"/>
    </row>
    <row r="141" spans="2:13" s="33" customFormat="1" ht="16.5" customHeight="1" x14ac:dyDescent="0.2">
      <c r="B141" s="140" t="s">
        <v>65</v>
      </c>
      <c r="C141" s="115" t="s">
        <v>137</v>
      </c>
      <c r="D141" s="115" t="s">
        <v>136</v>
      </c>
      <c r="E141" s="115" t="s">
        <v>151</v>
      </c>
      <c r="F141" s="115" t="s">
        <v>359</v>
      </c>
      <c r="G141" s="115" t="s">
        <v>204</v>
      </c>
      <c r="H141" s="119">
        <v>340</v>
      </c>
      <c r="I141" s="122">
        <v>146321</v>
      </c>
      <c r="J141" s="122">
        <v>179210</v>
      </c>
      <c r="K141" s="35">
        <v>182210</v>
      </c>
      <c r="L141" s="165"/>
      <c r="M141" s="137"/>
    </row>
    <row r="142" spans="2:13" s="1" customFormat="1" ht="38.25" x14ac:dyDescent="0.2">
      <c r="B142" s="182" t="s">
        <v>105</v>
      </c>
      <c r="C142" s="73" t="s">
        <v>137</v>
      </c>
      <c r="D142" s="73" t="s">
        <v>136</v>
      </c>
      <c r="E142" s="73">
        <v>13</v>
      </c>
      <c r="F142" s="73" t="s">
        <v>275</v>
      </c>
      <c r="G142" s="73" t="s">
        <v>138</v>
      </c>
      <c r="H142" s="74"/>
      <c r="I142" s="75">
        <f>I143+I149</f>
        <v>3000</v>
      </c>
      <c r="J142" s="75">
        <f>J143+J149</f>
        <v>3000</v>
      </c>
      <c r="K142" s="76">
        <f>K143+K149</f>
        <v>3000</v>
      </c>
      <c r="L142" s="161"/>
    </row>
    <row r="143" spans="2:13" s="1" customFormat="1" ht="25.5" x14ac:dyDescent="0.2">
      <c r="B143" s="140" t="s">
        <v>182</v>
      </c>
      <c r="C143" s="84" t="s">
        <v>137</v>
      </c>
      <c r="D143" s="84" t="s">
        <v>136</v>
      </c>
      <c r="E143" s="84" t="s">
        <v>151</v>
      </c>
      <c r="F143" s="84" t="s">
        <v>275</v>
      </c>
      <c r="G143" s="84" t="s">
        <v>183</v>
      </c>
      <c r="H143" s="93"/>
      <c r="I143" s="81">
        <f>I144</f>
        <v>2000</v>
      </c>
      <c r="J143" s="81">
        <f t="shared" ref="J143:K145" si="26">J144</f>
        <v>2000</v>
      </c>
      <c r="K143" s="36">
        <f t="shared" si="26"/>
        <v>2000</v>
      </c>
      <c r="L143" s="161"/>
    </row>
    <row r="144" spans="2:13" s="1" customFormat="1" ht="27" customHeight="1" x14ac:dyDescent="0.2">
      <c r="B144" s="140" t="s">
        <v>161</v>
      </c>
      <c r="C144" s="84" t="s">
        <v>137</v>
      </c>
      <c r="D144" s="84" t="s">
        <v>136</v>
      </c>
      <c r="E144" s="84" t="s">
        <v>151</v>
      </c>
      <c r="F144" s="84" t="s">
        <v>275</v>
      </c>
      <c r="G144" s="84" t="s">
        <v>154</v>
      </c>
      <c r="H144" s="93"/>
      <c r="I144" s="81">
        <f>I145</f>
        <v>2000</v>
      </c>
      <c r="J144" s="81">
        <f t="shared" si="26"/>
        <v>2000</v>
      </c>
      <c r="K144" s="36">
        <f t="shared" si="26"/>
        <v>2000</v>
      </c>
      <c r="L144" s="161"/>
    </row>
    <row r="145" spans="2:12" s="1" customFormat="1" ht="33" customHeight="1" x14ac:dyDescent="0.2">
      <c r="B145" s="140" t="s">
        <v>212</v>
      </c>
      <c r="C145" s="84" t="s">
        <v>137</v>
      </c>
      <c r="D145" s="84" t="s">
        <v>136</v>
      </c>
      <c r="E145" s="84" t="s">
        <v>151</v>
      </c>
      <c r="F145" s="84" t="s">
        <v>275</v>
      </c>
      <c r="G145" s="84" t="s">
        <v>204</v>
      </c>
      <c r="H145" s="93"/>
      <c r="I145" s="81">
        <f>I146</f>
        <v>2000</v>
      </c>
      <c r="J145" s="81">
        <f t="shared" si="26"/>
        <v>2000</v>
      </c>
      <c r="K145" s="36">
        <f t="shared" si="26"/>
        <v>2000</v>
      </c>
      <c r="L145" s="161"/>
    </row>
    <row r="146" spans="2:12" s="1" customFormat="1" ht="15.75" x14ac:dyDescent="0.2">
      <c r="B146" s="140" t="s">
        <v>43</v>
      </c>
      <c r="C146" s="84" t="s">
        <v>137</v>
      </c>
      <c r="D146" s="84" t="s">
        <v>136</v>
      </c>
      <c r="E146" s="84" t="s">
        <v>151</v>
      </c>
      <c r="F146" s="84" t="s">
        <v>275</v>
      </c>
      <c r="G146" s="84" t="s">
        <v>204</v>
      </c>
      <c r="H146" s="93">
        <v>200</v>
      </c>
      <c r="I146" s="81">
        <f>I147</f>
        <v>2000</v>
      </c>
      <c r="J146" s="81">
        <f>J147</f>
        <v>2000</v>
      </c>
      <c r="K146" s="36">
        <f>K147</f>
        <v>2000</v>
      </c>
      <c r="L146" s="161"/>
    </row>
    <row r="147" spans="2:12" s="1" customFormat="1" ht="15.75" x14ac:dyDescent="0.2">
      <c r="B147" s="140" t="s">
        <v>29</v>
      </c>
      <c r="C147" s="84" t="s">
        <v>137</v>
      </c>
      <c r="D147" s="84" t="s">
        <v>136</v>
      </c>
      <c r="E147" s="84" t="s">
        <v>151</v>
      </c>
      <c r="F147" s="84" t="s">
        <v>275</v>
      </c>
      <c r="G147" s="84" t="s">
        <v>204</v>
      </c>
      <c r="H147" s="93">
        <v>220</v>
      </c>
      <c r="I147" s="81">
        <f>I148</f>
        <v>2000</v>
      </c>
      <c r="J147" s="81">
        <f>J148</f>
        <v>2000</v>
      </c>
      <c r="K147" s="36">
        <f>K148</f>
        <v>2000</v>
      </c>
      <c r="L147" s="161"/>
    </row>
    <row r="148" spans="2:12" s="33" customFormat="1" ht="16.5" customHeight="1" x14ac:dyDescent="0.2">
      <c r="B148" s="140" t="s">
        <v>33</v>
      </c>
      <c r="C148" s="83" t="s">
        <v>137</v>
      </c>
      <c r="D148" s="83" t="s">
        <v>136</v>
      </c>
      <c r="E148" s="83" t="s">
        <v>151</v>
      </c>
      <c r="F148" s="83" t="s">
        <v>275</v>
      </c>
      <c r="G148" s="83" t="s">
        <v>204</v>
      </c>
      <c r="H148" s="87">
        <v>226</v>
      </c>
      <c r="I148" s="82">
        <v>2000</v>
      </c>
      <c r="J148" s="82">
        <v>2000</v>
      </c>
      <c r="K148" s="35">
        <v>2000</v>
      </c>
      <c r="L148" s="165"/>
    </row>
    <row r="149" spans="2:12" s="1" customFormat="1" ht="15.75" x14ac:dyDescent="0.2">
      <c r="B149" s="140" t="s">
        <v>187</v>
      </c>
      <c r="C149" s="84" t="s">
        <v>137</v>
      </c>
      <c r="D149" s="84" t="s">
        <v>136</v>
      </c>
      <c r="E149" s="84" t="s">
        <v>151</v>
      </c>
      <c r="F149" s="84" t="s">
        <v>275</v>
      </c>
      <c r="G149" s="84" t="s">
        <v>186</v>
      </c>
      <c r="H149" s="93"/>
      <c r="I149" s="81">
        <f>I150</f>
        <v>1000</v>
      </c>
      <c r="J149" s="81">
        <f t="shared" ref="J149:K152" si="27">J150</f>
        <v>1000</v>
      </c>
      <c r="K149" s="36">
        <f t="shared" si="27"/>
        <v>1000</v>
      </c>
      <c r="L149" s="161"/>
    </row>
    <row r="150" spans="2:12" s="1" customFormat="1" ht="15.75" x14ac:dyDescent="0.2">
      <c r="B150" s="140" t="s">
        <v>155</v>
      </c>
      <c r="C150" s="84" t="s">
        <v>137</v>
      </c>
      <c r="D150" s="84" t="s">
        <v>136</v>
      </c>
      <c r="E150" s="84" t="s">
        <v>151</v>
      </c>
      <c r="F150" s="84" t="s">
        <v>275</v>
      </c>
      <c r="G150" s="84" t="s">
        <v>156</v>
      </c>
      <c r="H150" s="93"/>
      <c r="I150" s="81">
        <f>I151</f>
        <v>1000</v>
      </c>
      <c r="J150" s="81">
        <f t="shared" si="27"/>
        <v>1000</v>
      </c>
      <c r="K150" s="36">
        <f t="shared" si="27"/>
        <v>1000</v>
      </c>
      <c r="L150" s="161"/>
    </row>
    <row r="151" spans="2:12" s="1" customFormat="1" ht="15.75" x14ac:dyDescent="0.2">
      <c r="B151" s="140" t="s">
        <v>37</v>
      </c>
      <c r="C151" s="84" t="s">
        <v>137</v>
      </c>
      <c r="D151" s="84" t="s">
        <v>136</v>
      </c>
      <c r="E151" s="84" t="s">
        <v>151</v>
      </c>
      <c r="F151" s="84" t="s">
        <v>275</v>
      </c>
      <c r="G151" s="84" t="s">
        <v>201</v>
      </c>
      <c r="H151" s="93"/>
      <c r="I151" s="81">
        <f>I152</f>
        <v>1000</v>
      </c>
      <c r="J151" s="81">
        <f t="shared" si="27"/>
        <v>1000</v>
      </c>
      <c r="K151" s="36">
        <f t="shared" si="27"/>
        <v>1000</v>
      </c>
      <c r="L151" s="161"/>
    </row>
    <row r="152" spans="2:12" s="1" customFormat="1" ht="15.75" x14ac:dyDescent="0.2">
      <c r="B152" s="140" t="s">
        <v>44</v>
      </c>
      <c r="C152" s="84" t="s">
        <v>137</v>
      </c>
      <c r="D152" s="84" t="s">
        <v>136</v>
      </c>
      <c r="E152" s="84" t="s">
        <v>151</v>
      </c>
      <c r="F152" s="84" t="s">
        <v>275</v>
      </c>
      <c r="G152" s="84" t="s">
        <v>201</v>
      </c>
      <c r="H152" s="93">
        <v>200</v>
      </c>
      <c r="I152" s="81">
        <f>I153</f>
        <v>1000</v>
      </c>
      <c r="J152" s="81">
        <f t="shared" si="27"/>
        <v>1000</v>
      </c>
      <c r="K152" s="36">
        <f t="shared" si="27"/>
        <v>1000</v>
      </c>
      <c r="L152" s="161"/>
    </row>
    <row r="153" spans="2:12" s="33" customFormat="1" ht="18" customHeight="1" x14ac:dyDescent="0.2">
      <c r="B153" s="140" t="s">
        <v>38</v>
      </c>
      <c r="C153" s="83" t="s">
        <v>137</v>
      </c>
      <c r="D153" s="83" t="s">
        <v>136</v>
      </c>
      <c r="E153" s="83" t="s">
        <v>151</v>
      </c>
      <c r="F153" s="83" t="s">
        <v>275</v>
      </c>
      <c r="G153" s="83" t="s">
        <v>201</v>
      </c>
      <c r="H153" s="87">
        <v>290</v>
      </c>
      <c r="I153" s="82">
        <v>1000</v>
      </c>
      <c r="J153" s="82">
        <v>1000</v>
      </c>
      <c r="K153" s="35">
        <v>1000</v>
      </c>
      <c r="L153" s="165"/>
    </row>
    <row r="154" spans="2:12" s="1" customFormat="1" ht="27.75" customHeight="1" x14ac:dyDescent="0.2">
      <c r="B154" s="190" t="s">
        <v>106</v>
      </c>
      <c r="C154" s="58" t="s">
        <v>137</v>
      </c>
      <c r="D154" s="58" t="s">
        <v>139</v>
      </c>
      <c r="E154" s="58"/>
      <c r="F154" s="58"/>
      <c r="G154" s="58"/>
      <c r="H154" s="67"/>
      <c r="I154" s="60">
        <f>I155</f>
        <v>115100</v>
      </c>
      <c r="J154" s="60">
        <f t="shared" ref="J154:K157" si="28">J155</f>
        <v>115100</v>
      </c>
      <c r="K154" s="61">
        <f t="shared" si="28"/>
        <v>115100</v>
      </c>
      <c r="L154" s="161"/>
    </row>
    <row r="155" spans="2:12" s="1" customFormat="1" ht="19.5" customHeight="1" x14ac:dyDescent="0.2">
      <c r="B155" s="140" t="s">
        <v>107</v>
      </c>
      <c r="C155" s="83" t="s">
        <v>137</v>
      </c>
      <c r="D155" s="83" t="s">
        <v>139</v>
      </c>
      <c r="E155" s="83" t="s">
        <v>142</v>
      </c>
      <c r="F155" s="83"/>
      <c r="G155" s="83"/>
      <c r="H155" s="87"/>
      <c r="I155" s="17">
        <f>I156</f>
        <v>115100</v>
      </c>
      <c r="J155" s="17">
        <f t="shared" si="28"/>
        <v>115100</v>
      </c>
      <c r="K155" s="96">
        <f t="shared" si="28"/>
        <v>115100</v>
      </c>
      <c r="L155" s="161"/>
    </row>
    <row r="156" spans="2:12" s="1" customFormat="1" ht="45" customHeight="1" x14ac:dyDescent="0.2">
      <c r="B156" s="140" t="s">
        <v>162</v>
      </c>
      <c r="C156" s="83" t="s">
        <v>137</v>
      </c>
      <c r="D156" s="83" t="s">
        <v>139</v>
      </c>
      <c r="E156" s="83" t="s">
        <v>142</v>
      </c>
      <c r="F156" s="83" t="s">
        <v>236</v>
      </c>
      <c r="G156" s="83"/>
      <c r="H156" s="87"/>
      <c r="I156" s="17">
        <f>I157</f>
        <v>115100</v>
      </c>
      <c r="J156" s="17">
        <f t="shared" si="28"/>
        <v>115100</v>
      </c>
      <c r="K156" s="37">
        <f t="shared" si="28"/>
        <v>115100</v>
      </c>
      <c r="L156" s="161"/>
    </row>
    <row r="157" spans="2:12" s="1" customFormat="1" ht="46.5" customHeight="1" x14ac:dyDescent="0.2">
      <c r="B157" s="140" t="s">
        <v>158</v>
      </c>
      <c r="C157" s="83" t="s">
        <v>137</v>
      </c>
      <c r="D157" s="83" t="s">
        <v>139</v>
      </c>
      <c r="E157" s="83" t="s">
        <v>142</v>
      </c>
      <c r="F157" s="83" t="s">
        <v>235</v>
      </c>
      <c r="G157" s="83"/>
      <c r="H157" s="87"/>
      <c r="I157" s="82">
        <f>I158</f>
        <v>115100</v>
      </c>
      <c r="J157" s="82">
        <f t="shared" si="28"/>
        <v>115100</v>
      </c>
      <c r="K157" s="35">
        <f t="shared" si="28"/>
        <v>115100</v>
      </c>
      <c r="L157" s="161"/>
    </row>
    <row r="158" spans="2:12" s="1" customFormat="1" ht="25.5" x14ac:dyDescent="0.2">
      <c r="B158" s="129" t="s">
        <v>108</v>
      </c>
      <c r="C158" s="110" t="s">
        <v>137</v>
      </c>
      <c r="D158" s="110" t="s">
        <v>139</v>
      </c>
      <c r="E158" s="110" t="s">
        <v>142</v>
      </c>
      <c r="F158" s="110" t="s">
        <v>274</v>
      </c>
      <c r="G158" s="110"/>
      <c r="H158" s="111"/>
      <c r="I158" s="112">
        <f>I159+I167</f>
        <v>115100</v>
      </c>
      <c r="J158" s="112">
        <f>J159+J167</f>
        <v>115100</v>
      </c>
      <c r="K158" s="113">
        <f>K159+K167</f>
        <v>115100</v>
      </c>
      <c r="L158" s="161"/>
    </row>
    <row r="159" spans="2:12" s="1" customFormat="1" ht="50.25" customHeight="1" x14ac:dyDescent="0.2">
      <c r="B159" s="140" t="s">
        <v>180</v>
      </c>
      <c r="C159" s="84" t="s">
        <v>137</v>
      </c>
      <c r="D159" s="84" t="s">
        <v>139</v>
      </c>
      <c r="E159" s="84" t="s">
        <v>142</v>
      </c>
      <c r="F159" s="84" t="s">
        <v>274</v>
      </c>
      <c r="G159" s="84" t="s">
        <v>181</v>
      </c>
      <c r="H159" s="93"/>
      <c r="I159" s="81">
        <f t="shared" ref="I159:K160" si="29">I160</f>
        <v>115100</v>
      </c>
      <c r="J159" s="81">
        <f t="shared" si="29"/>
        <v>115100</v>
      </c>
      <c r="K159" s="36">
        <f t="shared" si="29"/>
        <v>115100</v>
      </c>
      <c r="L159" s="161"/>
    </row>
    <row r="160" spans="2:12" s="1" customFormat="1" ht="33.75" customHeight="1" x14ac:dyDescent="0.2">
      <c r="B160" s="140" t="s">
        <v>169</v>
      </c>
      <c r="C160" s="84" t="s">
        <v>137</v>
      </c>
      <c r="D160" s="84" t="s">
        <v>139</v>
      </c>
      <c r="E160" s="84" t="s">
        <v>142</v>
      </c>
      <c r="F160" s="84" t="s">
        <v>274</v>
      </c>
      <c r="G160" s="84" t="s">
        <v>152</v>
      </c>
      <c r="H160" s="93"/>
      <c r="I160" s="81">
        <f>I161+I166</f>
        <v>115100</v>
      </c>
      <c r="J160" s="81">
        <f t="shared" si="29"/>
        <v>115100</v>
      </c>
      <c r="K160" s="81">
        <f t="shared" si="29"/>
        <v>115100</v>
      </c>
      <c r="L160" s="161"/>
    </row>
    <row r="161" spans="2:12" s="1" customFormat="1" ht="32.25" customHeight="1" x14ac:dyDescent="0.2">
      <c r="B161" s="140" t="s">
        <v>286</v>
      </c>
      <c r="C161" s="84" t="s">
        <v>137</v>
      </c>
      <c r="D161" s="84" t="s">
        <v>139</v>
      </c>
      <c r="E161" s="84" t="s">
        <v>142</v>
      </c>
      <c r="F161" s="84" t="s">
        <v>274</v>
      </c>
      <c r="G161" s="84" t="s">
        <v>206</v>
      </c>
      <c r="H161" s="93"/>
      <c r="I161" s="81">
        <f t="shared" ref="I161:K162" si="30">I162</f>
        <v>88405.16</v>
      </c>
      <c r="J161" s="81">
        <f t="shared" si="30"/>
        <v>115100</v>
      </c>
      <c r="K161" s="36">
        <f t="shared" si="30"/>
        <v>115100</v>
      </c>
      <c r="L161" s="161"/>
    </row>
    <row r="162" spans="2:12" s="1" customFormat="1" ht="16.5" customHeight="1" x14ac:dyDescent="0.2">
      <c r="B162" s="140" t="s">
        <v>40</v>
      </c>
      <c r="C162" s="84" t="s">
        <v>137</v>
      </c>
      <c r="D162" s="84" t="s">
        <v>139</v>
      </c>
      <c r="E162" s="84" t="s">
        <v>142</v>
      </c>
      <c r="F162" s="84" t="s">
        <v>274</v>
      </c>
      <c r="G162" s="84" t="s">
        <v>206</v>
      </c>
      <c r="H162" s="93">
        <v>200</v>
      </c>
      <c r="I162" s="81">
        <f t="shared" si="30"/>
        <v>88405.16</v>
      </c>
      <c r="J162" s="81">
        <f t="shared" si="30"/>
        <v>115100</v>
      </c>
      <c r="K162" s="36">
        <f t="shared" si="30"/>
        <v>115100</v>
      </c>
      <c r="L162" s="161"/>
    </row>
    <row r="163" spans="2:12" s="1" customFormat="1" ht="15.75" customHeight="1" x14ac:dyDescent="0.2">
      <c r="B163" s="140" t="s">
        <v>18</v>
      </c>
      <c r="C163" s="84" t="s">
        <v>137</v>
      </c>
      <c r="D163" s="84" t="s">
        <v>139</v>
      </c>
      <c r="E163" s="84" t="s">
        <v>142</v>
      </c>
      <c r="F163" s="84" t="s">
        <v>274</v>
      </c>
      <c r="G163" s="84" t="s">
        <v>206</v>
      </c>
      <c r="H163" s="93">
        <v>210</v>
      </c>
      <c r="I163" s="81">
        <f>I164</f>
        <v>88405.16</v>
      </c>
      <c r="J163" s="81">
        <f>J164+J166</f>
        <v>115100</v>
      </c>
      <c r="K163" s="36">
        <f>K164+K166</f>
        <v>115100</v>
      </c>
      <c r="L163" s="161"/>
    </row>
    <row r="164" spans="2:12" s="33" customFormat="1" ht="15.75" customHeight="1" x14ac:dyDescent="0.2">
      <c r="B164" s="140" t="s">
        <v>90</v>
      </c>
      <c r="C164" s="83" t="s">
        <v>137</v>
      </c>
      <c r="D164" s="83" t="s">
        <v>139</v>
      </c>
      <c r="E164" s="83" t="s">
        <v>142</v>
      </c>
      <c r="F164" s="83" t="s">
        <v>274</v>
      </c>
      <c r="G164" s="83" t="s">
        <v>206</v>
      </c>
      <c r="H164" s="88">
        <v>211</v>
      </c>
      <c r="I164" s="82">
        <v>88405.16</v>
      </c>
      <c r="J164" s="82">
        <v>115100</v>
      </c>
      <c r="K164" s="35">
        <v>115100</v>
      </c>
      <c r="L164" s="165"/>
    </row>
    <row r="165" spans="2:12" s="33" customFormat="1" ht="15.75" customHeight="1" x14ac:dyDescent="0.2">
      <c r="B165" s="140" t="s">
        <v>3</v>
      </c>
      <c r="C165" s="84" t="s">
        <v>137</v>
      </c>
      <c r="D165" s="84" t="s">
        <v>139</v>
      </c>
      <c r="E165" s="84" t="s">
        <v>142</v>
      </c>
      <c r="F165" s="84" t="s">
        <v>274</v>
      </c>
      <c r="G165" s="84" t="s">
        <v>282</v>
      </c>
      <c r="H165" s="92"/>
      <c r="I165" s="81">
        <f>I166</f>
        <v>26694.84</v>
      </c>
      <c r="J165" s="81">
        <f>J166</f>
        <v>0</v>
      </c>
      <c r="K165" s="81">
        <f>K166</f>
        <v>0</v>
      </c>
      <c r="L165" s="165"/>
    </row>
    <row r="166" spans="2:12" s="33" customFormat="1" ht="21" customHeight="1" x14ac:dyDescent="0.2">
      <c r="B166" s="140" t="s">
        <v>2</v>
      </c>
      <c r="C166" s="83" t="s">
        <v>137</v>
      </c>
      <c r="D166" s="83" t="s">
        <v>139</v>
      </c>
      <c r="E166" s="83" t="s">
        <v>142</v>
      </c>
      <c r="F166" s="83" t="s">
        <v>274</v>
      </c>
      <c r="G166" s="83" t="s">
        <v>282</v>
      </c>
      <c r="H166" s="88">
        <v>213</v>
      </c>
      <c r="I166" s="82">
        <v>26694.84</v>
      </c>
      <c r="J166" s="82">
        <v>0</v>
      </c>
      <c r="K166" s="35">
        <v>0</v>
      </c>
      <c r="L166" s="165"/>
    </row>
    <row r="167" spans="2:12" s="1" customFormat="1" ht="30" customHeight="1" x14ac:dyDescent="0.2">
      <c r="B167" s="140" t="s">
        <v>182</v>
      </c>
      <c r="C167" s="84" t="s">
        <v>137</v>
      </c>
      <c r="D167" s="84" t="s">
        <v>139</v>
      </c>
      <c r="E167" s="84" t="s">
        <v>142</v>
      </c>
      <c r="F167" s="84" t="s">
        <v>274</v>
      </c>
      <c r="G167" s="84" t="s">
        <v>183</v>
      </c>
      <c r="H167" s="92"/>
      <c r="I167" s="81">
        <f>I168</f>
        <v>0</v>
      </c>
      <c r="J167" s="81">
        <f t="shared" ref="J167:K169" si="31">J168</f>
        <v>0</v>
      </c>
      <c r="K167" s="36">
        <f t="shared" si="31"/>
        <v>0</v>
      </c>
      <c r="L167" s="161"/>
    </row>
    <row r="168" spans="2:12" s="1" customFormat="1" ht="34.5" customHeight="1" x14ac:dyDescent="0.2">
      <c r="B168" s="140" t="s">
        <v>161</v>
      </c>
      <c r="C168" s="84" t="s">
        <v>137</v>
      </c>
      <c r="D168" s="84" t="s">
        <v>139</v>
      </c>
      <c r="E168" s="84" t="s">
        <v>142</v>
      </c>
      <c r="F168" s="84" t="s">
        <v>274</v>
      </c>
      <c r="G168" s="84" t="s">
        <v>154</v>
      </c>
      <c r="H168" s="92"/>
      <c r="I168" s="81">
        <f>I169</f>
        <v>0</v>
      </c>
      <c r="J168" s="81">
        <f t="shared" si="31"/>
        <v>0</v>
      </c>
      <c r="K168" s="36">
        <f t="shared" si="31"/>
        <v>0</v>
      </c>
      <c r="L168" s="161"/>
    </row>
    <row r="169" spans="2:12" s="1" customFormat="1" ht="36.75" customHeight="1" x14ac:dyDescent="0.2">
      <c r="B169" s="140" t="s">
        <v>212</v>
      </c>
      <c r="C169" s="84" t="s">
        <v>137</v>
      </c>
      <c r="D169" s="84" t="s">
        <v>139</v>
      </c>
      <c r="E169" s="84" t="s">
        <v>142</v>
      </c>
      <c r="F169" s="84" t="s">
        <v>274</v>
      </c>
      <c r="G169" s="84" t="s">
        <v>204</v>
      </c>
      <c r="H169" s="92"/>
      <c r="I169" s="81">
        <f>I170</f>
        <v>0</v>
      </c>
      <c r="J169" s="81">
        <f t="shared" si="31"/>
        <v>0</v>
      </c>
      <c r="K169" s="36">
        <f t="shared" si="31"/>
        <v>0</v>
      </c>
      <c r="L169" s="161"/>
    </row>
    <row r="170" spans="2:12" s="1" customFormat="1" ht="15.75" x14ac:dyDescent="0.2">
      <c r="B170" s="140" t="s">
        <v>64</v>
      </c>
      <c r="C170" s="84" t="s">
        <v>137</v>
      </c>
      <c r="D170" s="84" t="s">
        <v>139</v>
      </c>
      <c r="E170" s="84" t="s">
        <v>142</v>
      </c>
      <c r="F170" s="84" t="s">
        <v>274</v>
      </c>
      <c r="G170" s="84" t="s">
        <v>204</v>
      </c>
      <c r="H170" s="92">
        <v>300</v>
      </c>
      <c r="I170" s="81">
        <f>I171+I172</f>
        <v>0</v>
      </c>
      <c r="J170" s="81">
        <f>J171+J172</f>
        <v>0</v>
      </c>
      <c r="K170" s="36">
        <f>K171+K172</f>
        <v>0</v>
      </c>
      <c r="L170" s="161"/>
    </row>
    <row r="171" spans="2:12" s="33" customFormat="1" ht="18.75" customHeight="1" x14ac:dyDescent="0.2">
      <c r="B171" s="140" t="s">
        <v>35</v>
      </c>
      <c r="C171" s="83" t="s">
        <v>137</v>
      </c>
      <c r="D171" s="83" t="s">
        <v>139</v>
      </c>
      <c r="E171" s="83" t="s">
        <v>142</v>
      </c>
      <c r="F171" s="83" t="s">
        <v>274</v>
      </c>
      <c r="G171" s="83" t="s">
        <v>204</v>
      </c>
      <c r="H171" s="88">
        <v>310</v>
      </c>
      <c r="I171" s="82">
        <v>0</v>
      </c>
      <c r="J171" s="82">
        <v>0</v>
      </c>
      <c r="K171" s="35">
        <v>0</v>
      </c>
      <c r="L171" s="165"/>
    </row>
    <row r="172" spans="2:12" s="33" customFormat="1" ht="15" customHeight="1" x14ac:dyDescent="0.2">
      <c r="B172" s="140" t="s">
        <v>65</v>
      </c>
      <c r="C172" s="83" t="s">
        <v>137</v>
      </c>
      <c r="D172" s="83" t="s">
        <v>139</v>
      </c>
      <c r="E172" s="83" t="s">
        <v>142</v>
      </c>
      <c r="F172" s="83" t="s">
        <v>274</v>
      </c>
      <c r="G172" s="83" t="s">
        <v>204</v>
      </c>
      <c r="H172" s="88">
        <v>340</v>
      </c>
      <c r="I172" s="82">
        <v>0</v>
      </c>
      <c r="J172" s="82">
        <v>0</v>
      </c>
      <c r="K172" s="35">
        <v>0</v>
      </c>
      <c r="L172" s="165"/>
    </row>
    <row r="173" spans="2:12" s="1" customFormat="1" ht="34.5" customHeight="1" x14ac:dyDescent="0.2">
      <c r="B173" s="190" t="s">
        <v>109</v>
      </c>
      <c r="C173" s="58" t="s">
        <v>137</v>
      </c>
      <c r="D173" s="58" t="s">
        <v>142</v>
      </c>
      <c r="E173" s="58"/>
      <c r="F173" s="58"/>
      <c r="G173" s="58"/>
      <c r="H173" s="67"/>
      <c r="I173" s="60">
        <f>I174+I184+I228</f>
        <v>1825037.93</v>
      </c>
      <c r="J173" s="60">
        <f>J174+J184+J228</f>
        <v>122000</v>
      </c>
      <c r="K173" s="60">
        <f>K174+K184+K228</f>
        <v>122000</v>
      </c>
      <c r="L173" s="161"/>
    </row>
    <row r="174" spans="2:12" s="45" customFormat="1" ht="38.25" x14ac:dyDescent="0.2">
      <c r="B174" s="140" t="s">
        <v>110</v>
      </c>
      <c r="C174" s="83" t="s">
        <v>137</v>
      </c>
      <c r="D174" s="83" t="s">
        <v>142</v>
      </c>
      <c r="E174" s="83" t="s">
        <v>143</v>
      </c>
      <c r="F174" s="83"/>
      <c r="G174" s="83"/>
      <c r="H174" s="87"/>
      <c r="I174" s="82">
        <f t="shared" ref="I174:I182" si="32">I175</f>
        <v>50000</v>
      </c>
      <c r="J174" s="82">
        <f t="shared" ref="J174:K177" si="33">J175</f>
        <v>50000</v>
      </c>
      <c r="K174" s="35">
        <f t="shared" si="33"/>
        <v>50000</v>
      </c>
      <c r="L174" s="163"/>
    </row>
    <row r="175" spans="2:12" s="1" customFormat="1" ht="46.5" customHeight="1" x14ac:dyDescent="0.2">
      <c r="B175" s="140" t="s">
        <v>162</v>
      </c>
      <c r="C175" s="84" t="s">
        <v>137</v>
      </c>
      <c r="D175" s="84" t="s">
        <v>142</v>
      </c>
      <c r="E175" s="84" t="s">
        <v>143</v>
      </c>
      <c r="F175" s="84" t="s">
        <v>236</v>
      </c>
      <c r="G175" s="84"/>
      <c r="H175" s="93"/>
      <c r="I175" s="81">
        <f t="shared" si="32"/>
        <v>50000</v>
      </c>
      <c r="J175" s="81">
        <f t="shared" si="33"/>
        <v>50000</v>
      </c>
      <c r="K175" s="36">
        <f t="shared" si="33"/>
        <v>50000</v>
      </c>
      <c r="L175" s="161"/>
    </row>
    <row r="176" spans="2:12" s="1" customFormat="1" ht="45.75" customHeight="1" x14ac:dyDescent="0.2">
      <c r="B176" s="140" t="s">
        <v>158</v>
      </c>
      <c r="C176" s="84" t="s">
        <v>137</v>
      </c>
      <c r="D176" s="84" t="s">
        <v>142</v>
      </c>
      <c r="E176" s="84" t="s">
        <v>143</v>
      </c>
      <c r="F176" s="84" t="s">
        <v>235</v>
      </c>
      <c r="G176" s="84"/>
      <c r="H176" s="93"/>
      <c r="I176" s="81">
        <f t="shared" si="32"/>
        <v>50000</v>
      </c>
      <c r="J176" s="81">
        <f t="shared" si="33"/>
        <v>50000</v>
      </c>
      <c r="K176" s="36">
        <f t="shared" si="33"/>
        <v>50000</v>
      </c>
      <c r="L176" s="161"/>
    </row>
    <row r="177" spans="2:12" s="1" customFormat="1" ht="38.25" x14ac:dyDescent="0.2">
      <c r="B177" s="182" t="s">
        <v>111</v>
      </c>
      <c r="C177" s="73" t="s">
        <v>137</v>
      </c>
      <c r="D177" s="73" t="s">
        <v>142</v>
      </c>
      <c r="E177" s="73" t="s">
        <v>143</v>
      </c>
      <c r="F177" s="73" t="s">
        <v>272</v>
      </c>
      <c r="G177" s="73"/>
      <c r="H177" s="74"/>
      <c r="I177" s="75">
        <f t="shared" si="32"/>
        <v>50000</v>
      </c>
      <c r="J177" s="75">
        <f t="shared" si="33"/>
        <v>50000</v>
      </c>
      <c r="K177" s="76">
        <f t="shared" si="33"/>
        <v>50000</v>
      </c>
      <c r="L177" s="161"/>
    </row>
    <row r="178" spans="2:12" s="1" customFormat="1" ht="25.5" x14ac:dyDescent="0.2">
      <c r="B178" s="140" t="s">
        <v>182</v>
      </c>
      <c r="C178" s="84" t="s">
        <v>137</v>
      </c>
      <c r="D178" s="84" t="s">
        <v>142</v>
      </c>
      <c r="E178" s="84" t="s">
        <v>143</v>
      </c>
      <c r="F178" s="84" t="s">
        <v>272</v>
      </c>
      <c r="G178" s="84" t="s">
        <v>183</v>
      </c>
      <c r="H178" s="93"/>
      <c r="I178" s="81">
        <f t="shared" si="32"/>
        <v>50000</v>
      </c>
      <c r="J178" s="81">
        <f t="shared" ref="J178:K182" si="34">J179</f>
        <v>50000</v>
      </c>
      <c r="K178" s="36">
        <f t="shared" si="34"/>
        <v>50000</v>
      </c>
      <c r="L178" s="161"/>
    </row>
    <row r="179" spans="2:12" s="1" customFormat="1" ht="25.5" x14ac:dyDescent="0.2">
      <c r="B179" s="140" t="s">
        <v>160</v>
      </c>
      <c r="C179" s="84" t="s">
        <v>137</v>
      </c>
      <c r="D179" s="84" t="s">
        <v>142</v>
      </c>
      <c r="E179" s="84" t="s">
        <v>143</v>
      </c>
      <c r="F179" s="84" t="s">
        <v>272</v>
      </c>
      <c r="G179" s="84" t="s">
        <v>154</v>
      </c>
      <c r="H179" s="93"/>
      <c r="I179" s="81">
        <f t="shared" si="32"/>
        <v>50000</v>
      </c>
      <c r="J179" s="81">
        <f t="shared" si="34"/>
        <v>50000</v>
      </c>
      <c r="K179" s="36">
        <f t="shared" si="34"/>
        <v>50000</v>
      </c>
      <c r="L179" s="161"/>
    </row>
    <row r="180" spans="2:12" s="1" customFormat="1" ht="33.75" customHeight="1" x14ac:dyDescent="0.2">
      <c r="B180" s="140" t="s">
        <v>212</v>
      </c>
      <c r="C180" s="84" t="s">
        <v>137</v>
      </c>
      <c r="D180" s="84" t="s">
        <v>142</v>
      </c>
      <c r="E180" s="84" t="s">
        <v>143</v>
      </c>
      <c r="F180" s="84" t="s">
        <v>272</v>
      </c>
      <c r="G180" s="84" t="s">
        <v>204</v>
      </c>
      <c r="H180" s="93"/>
      <c r="I180" s="81">
        <f t="shared" si="32"/>
        <v>50000</v>
      </c>
      <c r="J180" s="81">
        <f>J181</f>
        <v>50000</v>
      </c>
      <c r="K180" s="36">
        <f>K181</f>
        <v>50000</v>
      </c>
      <c r="L180" s="161"/>
    </row>
    <row r="181" spans="2:12" s="1" customFormat="1" ht="17.25" customHeight="1" x14ac:dyDescent="0.2">
      <c r="B181" s="140" t="s">
        <v>14</v>
      </c>
      <c r="C181" s="84" t="s">
        <v>137</v>
      </c>
      <c r="D181" s="84" t="s">
        <v>142</v>
      </c>
      <c r="E181" s="84" t="s">
        <v>143</v>
      </c>
      <c r="F181" s="84" t="s">
        <v>272</v>
      </c>
      <c r="G181" s="84" t="s">
        <v>204</v>
      </c>
      <c r="H181" s="93">
        <v>200</v>
      </c>
      <c r="I181" s="81">
        <f t="shared" si="32"/>
        <v>50000</v>
      </c>
      <c r="J181" s="81">
        <f t="shared" si="34"/>
        <v>50000</v>
      </c>
      <c r="K181" s="36">
        <f t="shared" si="34"/>
        <v>50000</v>
      </c>
      <c r="L181" s="161"/>
    </row>
    <row r="182" spans="2:12" s="1" customFormat="1" ht="15.75" x14ac:dyDescent="0.2">
      <c r="B182" s="140" t="s">
        <v>46</v>
      </c>
      <c r="C182" s="84" t="s">
        <v>137</v>
      </c>
      <c r="D182" s="84" t="s">
        <v>142</v>
      </c>
      <c r="E182" s="84" t="s">
        <v>143</v>
      </c>
      <c r="F182" s="84" t="s">
        <v>272</v>
      </c>
      <c r="G182" s="84" t="s">
        <v>204</v>
      </c>
      <c r="H182" s="93">
        <v>220</v>
      </c>
      <c r="I182" s="81">
        <f t="shared" si="32"/>
        <v>50000</v>
      </c>
      <c r="J182" s="81">
        <f t="shared" si="34"/>
        <v>50000</v>
      </c>
      <c r="K182" s="36">
        <f t="shared" si="34"/>
        <v>50000</v>
      </c>
      <c r="L182" s="161"/>
    </row>
    <row r="183" spans="2:12" s="33" customFormat="1" ht="17.25" customHeight="1" x14ac:dyDescent="0.2">
      <c r="B183" s="140" t="s">
        <v>33</v>
      </c>
      <c r="C183" s="83" t="s">
        <v>137</v>
      </c>
      <c r="D183" s="83" t="s">
        <v>142</v>
      </c>
      <c r="E183" s="83" t="s">
        <v>143</v>
      </c>
      <c r="F183" s="83" t="s">
        <v>272</v>
      </c>
      <c r="G183" s="83" t="s">
        <v>204</v>
      </c>
      <c r="H183" s="87">
        <v>226</v>
      </c>
      <c r="I183" s="82">
        <v>50000</v>
      </c>
      <c r="J183" s="82">
        <v>50000</v>
      </c>
      <c r="K183" s="35">
        <v>50000</v>
      </c>
      <c r="L183" s="165"/>
    </row>
    <row r="184" spans="2:12" s="45" customFormat="1" ht="15.75" x14ac:dyDescent="0.2">
      <c r="B184" s="140" t="s">
        <v>112</v>
      </c>
      <c r="C184" s="83" t="s">
        <v>137</v>
      </c>
      <c r="D184" s="83" t="s">
        <v>142</v>
      </c>
      <c r="E184" s="83">
        <v>10</v>
      </c>
      <c r="F184" s="83"/>
      <c r="G184" s="83"/>
      <c r="H184" s="88"/>
      <c r="I184" s="82">
        <f>I200+I185+I193</f>
        <v>1765037.93</v>
      </c>
      <c r="J184" s="122">
        <f t="shared" ref="J184:K184" si="35">J200+J185+J193</f>
        <v>62000</v>
      </c>
      <c r="K184" s="122">
        <f t="shared" si="35"/>
        <v>62000</v>
      </c>
      <c r="L184" s="163"/>
    </row>
    <row r="185" spans="2:12" s="45" customFormat="1" ht="51.75" hidden="1" thickBot="1" x14ac:dyDescent="0.25">
      <c r="B185" s="191" t="s">
        <v>311</v>
      </c>
      <c r="C185" s="83" t="s">
        <v>137</v>
      </c>
      <c r="D185" s="83" t="s">
        <v>142</v>
      </c>
      <c r="E185" s="83">
        <v>10</v>
      </c>
      <c r="F185" s="83" t="s">
        <v>309</v>
      </c>
      <c r="G185" s="83" t="s">
        <v>138</v>
      </c>
      <c r="H185" s="88"/>
      <c r="I185" s="82">
        <f t="shared" ref="I185:I191" si="36">I186</f>
        <v>0</v>
      </c>
      <c r="J185" s="82">
        <f t="shared" ref="J185:K191" si="37">J186</f>
        <v>0</v>
      </c>
      <c r="K185" s="82">
        <f t="shared" si="37"/>
        <v>0</v>
      </c>
      <c r="L185" s="163"/>
    </row>
    <row r="186" spans="2:12" s="45" customFormat="1" ht="26.25" hidden="1" thickBot="1" x14ac:dyDescent="0.25">
      <c r="B186" s="192" t="s">
        <v>302</v>
      </c>
      <c r="C186" s="84" t="s">
        <v>137</v>
      </c>
      <c r="D186" s="84" t="s">
        <v>142</v>
      </c>
      <c r="E186" s="84">
        <v>10</v>
      </c>
      <c r="F186" s="84" t="s">
        <v>310</v>
      </c>
      <c r="G186" s="84" t="s">
        <v>138</v>
      </c>
      <c r="H186" s="88"/>
      <c r="I186" s="82">
        <f t="shared" si="36"/>
        <v>0</v>
      </c>
      <c r="J186" s="82">
        <f t="shared" si="37"/>
        <v>0</v>
      </c>
      <c r="K186" s="82">
        <f t="shared" si="37"/>
        <v>0</v>
      </c>
      <c r="L186" s="163"/>
    </row>
    <row r="187" spans="2:12" s="45" customFormat="1" ht="26.25" hidden="1" thickBot="1" x14ac:dyDescent="0.25">
      <c r="B187" s="192" t="s">
        <v>303</v>
      </c>
      <c r="C187" s="84" t="s">
        <v>137</v>
      </c>
      <c r="D187" s="84" t="s">
        <v>142</v>
      </c>
      <c r="E187" s="84">
        <v>10</v>
      </c>
      <c r="F187" s="84" t="s">
        <v>310</v>
      </c>
      <c r="G187" s="84" t="s">
        <v>183</v>
      </c>
      <c r="H187" s="88"/>
      <c r="I187" s="82">
        <f t="shared" si="36"/>
        <v>0</v>
      </c>
      <c r="J187" s="82">
        <f t="shared" si="37"/>
        <v>0</v>
      </c>
      <c r="K187" s="82">
        <f t="shared" si="37"/>
        <v>0</v>
      </c>
      <c r="L187" s="163"/>
    </row>
    <row r="188" spans="2:12" s="45" customFormat="1" ht="26.25" hidden="1" thickBot="1" x14ac:dyDescent="0.25">
      <c r="B188" s="192" t="s">
        <v>304</v>
      </c>
      <c r="C188" s="84" t="s">
        <v>137</v>
      </c>
      <c r="D188" s="84" t="s">
        <v>142</v>
      </c>
      <c r="E188" s="84">
        <v>10</v>
      </c>
      <c r="F188" s="84" t="s">
        <v>310</v>
      </c>
      <c r="G188" s="84" t="s">
        <v>154</v>
      </c>
      <c r="H188" s="88"/>
      <c r="I188" s="82">
        <f t="shared" si="36"/>
        <v>0</v>
      </c>
      <c r="J188" s="82">
        <f t="shared" si="37"/>
        <v>0</v>
      </c>
      <c r="K188" s="82">
        <f t="shared" si="37"/>
        <v>0</v>
      </c>
      <c r="L188" s="163"/>
    </row>
    <row r="189" spans="2:12" s="45" customFormat="1" ht="26.25" hidden="1" thickBot="1" x14ac:dyDescent="0.25">
      <c r="B189" s="192" t="s">
        <v>305</v>
      </c>
      <c r="C189" s="84" t="s">
        <v>137</v>
      </c>
      <c r="D189" s="84" t="s">
        <v>142</v>
      </c>
      <c r="E189" s="84">
        <v>10</v>
      </c>
      <c r="F189" s="84" t="s">
        <v>310</v>
      </c>
      <c r="G189" s="84" t="s">
        <v>204</v>
      </c>
      <c r="H189" s="88"/>
      <c r="I189" s="82">
        <f t="shared" si="36"/>
        <v>0</v>
      </c>
      <c r="J189" s="82">
        <f t="shared" si="37"/>
        <v>0</v>
      </c>
      <c r="K189" s="82">
        <f t="shared" si="37"/>
        <v>0</v>
      </c>
      <c r="L189" s="163"/>
    </row>
    <row r="190" spans="2:12" s="45" customFormat="1" ht="15.75" hidden="1" x14ac:dyDescent="0.2">
      <c r="B190" s="140" t="s">
        <v>306</v>
      </c>
      <c r="C190" s="84" t="s">
        <v>137</v>
      </c>
      <c r="D190" s="84" t="s">
        <v>142</v>
      </c>
      <c r="E190" s="84">
        <v>10</v>
      </c>
      <c r="F190" s="84" t="s">
        <v>310</v>
      </c>
      <c r="G190" s="84" t="s">
        <v>204</v>
      </c>
      <c r="H190" s="88"/>
      <c r="I190" s="82">
        <f t="shared" si="36"/>
        <v>0</v>
      </c>
      <c r="J190" s="82">
        <f t="shared" si="37"/>
        <v>0</v>
      </c>
      <c r="K190" s="82">
        <f t="shared" si="37"/>
        <v>0</v>
      </c>
      <c r="L190" s="163"/>
    </row>
    <row r="191" spans="2:12" s="45" customFormat="1" ht="15.75" hidden="1" x14ac:dyDescent="0.2">
      <c r="B191" s="140" t="s">
        <v>307</v>
      </c>
      <c r="C191" s="84" t="s">
        <v>137</v>
      </c>
      <c r="D191" s="84" t="s">
        <v>142</v>
      </c>
      <c r="E191" s="84">
        <v>10</v>
      </c>
      <c r="F191" s="84" t="s">
        <v>310</v>
      </c>
      <c r="G191" s="84" t="s">
        <v>204</v>
      </c>
      <c r="H191" s="88"/>
      <c r="I191" s="82">
        <f t="shared" si="36"/>
        <v>0</v>
      </c>
      <c r="J191" s="82">
        <f t="shared" si="37"/>
        <v>0</v>
      </c>
      <c r="K191" s="82">
        <f t="shared" si="37"/>
        <v>0</v>
      </c>
      <c r="L191" s="163"/>
    </row>
    <row r="192" spans="2:12" s="45" customFormat="1" ht="17.25" hidden="1" customHeight="1" thickBot="1" x14ac:dyDescent="0.25">
      <c r="B192" s="193" t="s">
        <v>308</v>
      </c>
      <c r="C192" s="83" t="s">
        <v>137</v>
      </c>
      <c r="D192" s="83" t="s">
        <v>142</v>
      </c>
      <c r="E192" s="83">
        <v>10</v>
      </c>
      <c r="F192" s="83" t="s">
        <v>310</v>
      </c>
      <c r="G192" s="83" t="s">
        <v>204</v>
      </c>
      <c r="H192" s="88">
        <v>226</v>
      </c>
      <c r="I192" s="82">
        <v>0</v>
      </c>
      <c r="J192" s="82">
        <v>0</v>
      </c>
      <c r="K192" s="35">
        <v>0</v>
      </c>
      <c r="L192" s="163"/>
    </row>
    <row r="193" spans="2:12" s="45" customFormat="1" ht="57.75" customHeight="1" x14ac:dyDescent="0.2">
      <c r="B193" s="194" t="s">
        <v>352</v>
      </c>
      <c r="C193" s="110" t="s">
        <v>137</v>
      </c>
      <c r="D193" s="110" t="s">
        <v>142</v>
      </c>
      <c r="E193" s="110" t="s">
        <v>163</v>
      </c>
      <c r="F193" s="148" t="s">
        <v>309</v>
      </c>
      <c r="G193" s="110"/>
      <c r="H193" s="109"/>
      <c r="I193" s="112">
        <f>I194</f>
        <v>30000</v>
      </c>
      <c r="J193" s="112">
        <f t="shared" ref="J193:K196" si="38">J194</f>
        <v>50000</v>
      </c>
      <c r="K193" s="112">
        <f t="shared" si="38"/>
        <v>50000</v>
      </c>
      <c r="L193" s="163"/>
    </row>
    <row r="194" spans="2:12" s="45" customFormat="1" ht="48" customHeight="1" x14ac:dyDescent="0.2">
      <c r="B194" s="195" t="s">
        <v>353</v>
      </c>
      <c r="C194" s="114" t="s">
        <v>137</v>
      </c>
      <c r="D194" s="114" t="s">
        <v>142</v>
      </c>
      <c r="E194" s="114" t="s">
        <v>163</v>
      </c>
      <c r="F194" s="143" t="s">
        <v>356</v>
      </c>
      <c r="G194" s="115"/>
      <c r="H194" s="121"/>
      <c r="I194" s="122">
        <f>I195</f>
        <v>30000</v>
      </c>
      <c r="J194" s="122">
        <f t="shared" si="38"/>
        <v>50000</v>
      </c>
      <c r="K194" s="122">
        <f t="shared" si="38"/>
        <v>50000</v>
      </c>
      <c r="L194" s="163"/>
    </row>
    <row r="195" spans="2:12" s="45" customFormat="1" ht="28.5" customHeight="1" x14ac:dyDescent="0.2">
      <c r="B195" s="195" t="s">
        <v>354</v>
      </c>
      <c r="C195" s="114" t="s">
        <v>137</v>
      </c>
      <c r="D195" s="114" t="s">
        <v>142</v>
      </c>
      <c r="E195" s="114" t="s">
        <v>163</v>
      </c>
      <c r="F195" s="143" t="s">
        <v>310</v>
      </c>
      <c r="G195" s="114"/>
      <c r="H195" s="121"/>
      <c r="I195" s="122">
        <f>I196</f>
        <v>30000</v>
      </c>
      <c r="J195" s="122">
        <f t="shared" si="38"/>
        <v>50000</v>
      </c>
      <c r="K195" s="122">
        <f t="shared" si="38"/>
        <v>50000</v>
      </c>
      <c r="L195" s="163"/>
    </row>
    <row r="196" spans="2:12" s="45" customFormat="1" ht="26.25" customHeight="1" x14ac:dyDescent="0.2">
      <c r="B196" s="140" t="s">
        <v>182</v>
      </c>
      <c r="C196" s="114" t="s">
        <v>137</v>
      </c>
      <c r="D196" s="114" t="s">
        <v>142</v>
      </c>
      <c r="E196" s="114" t="s">
        <v>163</v>
      </c>
      <c r="F196" s="143" t="s">
        <v>310</v>
      </c>
      <c r="G196" s="114" t="s">
        <v>183</v>
      </c>
      <c r="H196" s="121"/>
      <c r="I196" s="122">
        <f>I197</f>
        <v>30000</v>
      </c>
      <c r="J196" s="122">
        <f t="shared" si="38"/>
        <v>50000</v>
      </c>
      <c r="K196" s="122">
        <f t="shared" si="38"/>
        <v>50000</v>
      </c>
      <c r="L196" s="163"/>
    </row>
    <row r="197" spans="2:12" s="45" customFormat="1" ht="30.75" customHeight="1" x14ac:dyDescent="0.2">
      <c r="B197" s="195" t="s">
        <v>355</v>
      </c>
      <c r="C197" s="114" t="s">
        <v>137</v>
      </c>
      <c r="D197" s="114" t="s">
        <v>142</v>
      </c>
      <c r="E197" s="114" t="s">
        <v>163</v>
      </c>
      <c r="F197" s="143" t="s">
        <v>310</v>
      </c>
      <c r="G197" s="114" t="s">
        <v>154</v>
      </c>
      <c r="H197" s="121"/>
      <c r="I197" s="122">
        <f>I199+I198</f>
        <v>30000</v>
      </c>
      <c r="J197" s="122">
        <f>J199</f>
        <v>50000</v>
      </c>
      <c r="K197" s="122">
        <f>K199</f>
        <v>50000</v>
      </c>
      <c r="L197" s="163"/>
    </row>
    <row r="198" spans="2:12" s="45" customFormat="1" ht="33.75" hidden="1" customHeight="1" x14ac:dyDescent="0.2">
      <c r="B198" s="140" t="s">
        <v>35</v>
      </c>
      <c r="C198" s="114" t="s">
        <v>137</v>
      </c>
      <c r="D198" s="114" t="s">
        <v>142</v>
      </c>
      <c r="E198" s="114" t="s">
        <v>163</v>
      </c>
      <c r="F198" s="143" t="s">
        <v>378</v>
      </c>
      <c r="G198" s="114" t="s">
        <v>204</v>
      </c>
      <c r="H198" s="121">
        <v>310</v>
      </c>
      <c r="I198" s="122">
        <v>0</v>
      </c>
      <c r="J198" s="122"/>
      <c r="K198" s="35"/>
      <c r="L198" s="163"/>
    </row>
    <row r="199" spans="2:12" s="45" customFormat="1" ht="19.5" customHeight="1" x14ac:dyDescent="0.2">
      <c r="B199" s="140" t="s">
        <v>65</v>
      </c>
      <c r="C199" s="115" t="s">
        <v>137</v>
      </c>
      <c r="D199" s="115" t="s">
        <v>142</v>
      </c>
      <c r="E199" s="115" t="s">
        <v>163</v>
      </c>
      <c r="F199" s="144" t="s">
        <v>310</v>
      </c>
      <c r="G199" s="115" t="s">
        <v>204</v>
      </c>
      <c r="H199" s="121">
        <v>340</v>
      </c>
      <c r="I199" s="122">
        <v>30000</v>
      </c>
      <c r="J199" s="122">
        <v>50000</v>
      </c>
      <c r="K199" s="35">
        <v>50000</v>
      </c>
      <c r="L199" s="163"/>
    </row>
    <row r="200" spans="2:12" s="1" customFormat="1" ht="45.75" customHeight="1" x14ac:dyDescent="0.2">
      <c r="B200" s="140" t="s">
        <v>162</v>
      </c>
      <c r="C200" s="84" t="s">
        <v>137</v>
      </c>
      <c r="D200" s="84" t="s">
        <v>142</v>
      </c>
      <c r="E200" s="84" t="s">
        <v>163</v>
      </c>
      <c r="F200" s="84" t="s">
        <v>236</v>
      </c>
      <c r="G200" s="84"/>
      <c r="H200" s="92"/>
      <c r="I200" s="81">
        <f t="shared" ref="I200:K201" si="39">I201</f>
        <v>1735037.93</v>
      </c>
      <c r="J200" s="81">
        <f t="shared" si="39"/>
        <v>12000</v>
      </c>
      <c r="K200" s="36">
        <f t="shared" si="39"/>
        <v>12000</v>
      </c>
      <c r="L200" s="161"/>
    </row>
    <row r="201" spans="2:12" s="1" customFormat="1" ht="43.5" customHeight="1" x14ac:dyDescent="0.2">
      <c r="B201" s="140" t="s">
        <v>158</v>
      </c>
      <c r="C201" s="84" t="s">
        <v>137</v>
      </c>
      <c r="D201" s="84" t="s">
        <v>142</v>
      </c>
      <c r="E201" s="84" t="s">
        <v>163</v>
      </c>
      <c r="F201" s="84" t="s">
        <v>235</v>
      </c>
      <c r="G201" s="84"/>
      <c r="H201" s="92"/>
      <c r="I201" s="81">
        <f>I202+I224+I220</f>
        <v>1735037.93</v>
      </c>
      <c r="J201" s="81">
        <f t="shared" si="39"/>
        <v>12000</v>
      </c>
      <c r="K201" s="36">
        <f t="shared" si="39"/>
        <v>12000</v>
      </c>
      <c r="L201" s="161"/>
    </row>
    <row r="202" spans="2:12" s="1" customFormat="1" ht="42.75" customHeight="1" x14ac:dyDescent="0.2">
      <c r="B202" s="182" t="s">
        <v>164</v>
      </c>
      <c r="C202" s="73" t="s">
        <v>137</v>
      </c>
      <c r="D202" s="73" t="s">
        <v>142</v>
      </c>
      <c r="E202" s="73">
        <v>10</v>
      </c>
      <c r="F202" s="77" t="s">
        <v>271</v>
      </c>
      <c r="G202" s="73"/>
      <c r="H202" s="72"/>
      <c r="I202" s="75">
        <f>I203+I213+I218</f>
        <v>1732000</v>
      </c>
      <c r="J202" s="75">
        <f t="shared" ref="J202:K202" si="40">J203+J213+J218</f>
        <v>12000</v>
      </c>
      <c r="K202" s="75">
        <f t="shared" si="40"/>
        <v>12000</v>
      </c>
      <c r="L202" s="161"/>
    </row>
    <row r="203" spans="2:12" s="1" customFormat="1" ht="30.75" customHeight="1" x14ac:dyDescent="0.2">
      <c r="B203" s="140" t="s">
        <v>182</v>
      </c>
      <c r="C203" s="84" t="s">
        <v>137</v>
      </c>
      <c r="D203" s="84" t="s">
        <v>142</v>
      </c>
      <c r="E203" s="84" t="s">
        <v>163</v>
      </c>
      <c r="F203" s="90" t="s">
        <v>271</v>
      </c>
      <c r="G203" s="84" t="s">
        <v>183</v>
      </c>
      <c r="H203" s="92"/>
      <c r="I203" s="81">
        <f t="shared" ref="I203:K204" si="41">I204</f>
        <v>12000</v>
      </c>
      <c r="J203" s="81">
        <f t="shared" si="41"/>
        <v>12000</v>
      </c>
      <c r="K203" s="36">
        <f t="shared" si="41"/>
        <v>12000</v>
      </c>
      <c r="L203" s="161"/>
    </row>
    <row r="204" spans="2:12" s="1" customFormat="1" ht="27" customHeight="1" x14ac:dyDescent="0.2">
      <c r="B204" s="140" t="s">
        <v>161</v>
      </c>
      <c r="C204" s="84" t="s">
        <v>137</v>
      </c>
      <c r="D204" s="84" t="s">
        <v>142</v>
      </c>
      <c r="E204" s="84" t="s">
        <v>163</v>
      </c>
      <c r="F204" s="90" t="s">
        <v>271</v>
      </c>
      <c r="G204" s="84" t="s">
        <v>154</v>
      </c>
      <c r="H204" s="92"/>
      <c r="I204" s="81">
        <f t="shared" si="41"/>
        <v>12000</v>
      </c>
      <c r="J204" s="81">
        <f t="shared" si="41"/>
        <v>12000</v>
      </c>
      <c r="K204" s="36">
        <f t="shared" si="41"/>
        <v>12000</v>
      </c>
      <c r="L204" s="161"/>
    </row>
    <row r="205" spans="2:12" s="1" customFormat="1" ht="33" customHeight="1" x14ac:dyDescent="0.2">
      <c r="B205" s="140" t="s">
        <v>212</v>
      </c>
      <c r="C205" s="84" t="s">
        <v>137</v>
      </c>
      <c r="D205" s="84" t="s">
        <v>142</v>
      </c>
      <c r="E205" s="84" t="s">
        <v>163</v>
      </c>
      <c r="F205" s="90" t="s">
        <v>271</v>
      </c>
      <c r="G205" s="90" t="s">
        <v>204</v>
      </c>
      <c r="H205" s="92"/>
      <c r="I205" s="81">
        <f>I206+I210</f>
        <v>12000</v>
      </c>
      <c r="J205" s="81">
        <f>J206+J210</f>
        <v>12000</v>
      </c>
      <c r="K205" s="36">
        <f>K206+K210</f>
        <v>12000</v>
      </c>
      <c r="L205" s="161"/>
    </row>
    <row r="206" spans="2:12" s="1" customFormat="1" ht="18" customHeight="1" x14ac:dyDescent="0.2">
      <c r="B206" s="140" t="s">
        <v>17</v>
      </c>
      <c r="C206" s="84" t="s">
        <v>137</v>
      </c>
      <c r="D206" s="84" t="s">
        <v>142</v>
      </c>
      <c r="E206" s="84" t="s">
        <v>163</v>
      </c>
      <c r="F206" s="90" t="s">
        <v>271</v>
      </c>
      <c r="G206" s="90" t="s">
        <v>204</v>
      </c>
      <c r="H206" s="89">
        <v>200</v>
      </c>
      <c r="I206" s="81">
        <f>I207</f>
        <v>12000</v>
      </c>
      <c r="J206" s="81">
        <f>J207</f>
        <v>12000</v>
      </c>
      <c r="K206" s="36">
        <f>K207</f>
        <v>12000</v>
      </c>
      <c r="L206" s="161"/>
    </row>
    <row r="207" spans="2:12" s="1" customFormat="1" ht="15.75" customHeight="1" x14ac:dyDescent="0.2">
      <c r="B207" s="140" t="s">
        <v>20</v>
      </c>
      <c r="C207" s="84" t="s">
        <v>137</v>
      </c>
      <c r="D207" s="84" t="s">
        <v>142</v>
      </c>
      <c r="E207" s="84" t="s">
        <v>163</v>
      </c>
      <c r="F207" s="90" t="s">
        <v>271</v>
      </c>
      <c r="G207" s="90" t="s">
        <v>204</v>
      </c>
      <c r="H207" s="89">
        <v>220</v>
      </c>
      <c r="I207" s="81">
        <f>I208+I209</f>
        <v>12000</v>
      </c>
      <c r="J207" s="81">
        <f>J208+J209</f>
        <v>12000</v>
      </c>
      <c r="K207" s="81">
        <f>K208+K209</f>
        <v>12000</v>
      </c>
      <c r="L207" s="161"/>
    </row>
    <row r="208" spans="2:12" s="1" customFormat="1" ht="15.75" customHeight="1" x14ac:dyDescent="0.2">
      <c r="B208" s="140" t="s">
        <v>32</v>
      </c>
      <c r="C208" s="83" t="s">
        <v>137</v>
      </c>
      <c r="D208" s="83" t="s">
        <v>142</v>
      </c>
      <c r="E208" s="83" t="s">
        <v>163</v>
      </c>
      <c r="F208" s="85" t="s">
        <v>271</v>
      </c>
      <c r="G208" s="85" t="s">
        <v>204</v>
      </c>
      <c r="H208" s="145">
        <v>225</v>
      </c>
      <c r="I208" s="82">
        <v>12000</v>
      </c>
      <c r="J208" s="82">
        <v>12000</v>
      </c>
      <c r="K208" s="35">
        <v>12000</v>
      </c>
      <c r="L208" s="161"/>
    </row>
    <row r="209" spans="2:12" s="33" customFormat="1" ht="16.5" customHeight="1" x14ac:dyDescent="0.2">
      <c r="B209" s="140" t="s">
        <v>33</v>
      </c>
      <c r="C209" s="83" t="s">
        <v>137</v>
      </c>
      <c r="D209" s="83" t="s">
        <v>142</v>
      </c>
      <c r="E209" s="83" t="s">
        <v>163</v>
      </c>
      <c r="F209" s="85" t="s">
        <v>271</v>
      </c>
      <c r="G209" s="85" t="s">
        <v>204</v>
      </c>
      <c r="H209" s="145">
        <v>226</v>
      </c>
      <c r="I209" s="82">
        <v>0</v>
      </c>
      <c r="J209" s="82">
        <v>0</v>
      </c>
      <c r="K209" s="35">
        <v>0</v>
      </c>
      <c r="L209" s="165"/>
    </row>
    <row r="210" spans="2:12" s="1" customFormat="1" ht="15.75" x14ac:dyDescent="0.2">
      <c r="B210" s="140" t="s">
        <v>47</v>
      </c>
      <c r="C210" s="84" t="s">
        <v>137</v>
      </c>
      <c r="D210" s="84" t="s">
        <v>142</v>
      </c>
      <c r="E210" s="84">
        <v>10</v>
      </c>
      <c r="F210" s="90" t="s">
        <v>271</v>
      </c>
      <c r="G210" s="90" t="s">
        <v>204</v>
      </c>
      <c r="H210" s="89">
        <v>300</v>
      </c>
      <c r="I210" s="81">
        <f>I211+I212</f>
        <v>0</v>
      </c>
      <c r="J210" s="81">
        <f>J211+J212</f>
        <v>0</v>
      </c>
      <c r="K210" s="36">
        <f>K211+K212</f>
        <v>0</v>
      </c>
      <c r="L210" s="161"/>
    </row>
    <row r="211" spans="2:12" s="33" customFormat="1" ht="16.5" customHeight="1" x14ac:dyDescent="0.2">
      <c r="B211" s="140" t="s">
        <v>197</v>
      </c>
      <c r="C211" s="83" t="s">
        <v>137</v>
      </c>
      <c r="D211" s="83" t="s">
        <v>142</v>
      </c>
      <c r="E211" s="83">
        <v>10</v>
      </c>
      <c r="F211" s="85" t="s">
        <v>271</v>
      </c>
      <c r="G211" s="85" t="s">
        <v>204</v>
      </c>
      <c r="H211" s="145">
        <v>310</v>
      </c>
      <c r="I211" s="82">
        <v>0</v>
      </c>
      <c r="J211" s="82">
        <v>0</v>
      </c>
      <c r="K211" s="35">
        <v>0</v>
      </c>
      <c r="L211" s="165"/>
    </row>
    <row r="212" spans="2:12" s="33" customFormat="1" ht="21.75" customHeight="1" x14ac:dyDescent="0.2">
      <c r="B212" s="140" t="s">
        <v>198</v>
      </c>
      <c r="C212" s="83" t="s">
        <v>137</v>
      </c>
      <c r="D212" s="83" t="s">
        <v>142</v>
      </c>
      <c r="E212" s="83">
        <v>10</v>
      </c>
      <c r="F212" s="85" t="s">
        <v>271</v>
      </c>
      <c r="G212" s="85" t="s">
        <v>204</v>
      </c>
      <c r="H212" s="145">
        <v>340</v>
      </c>
      <c r="I212" s="82">
        <v>0</v>
      </c>
      <c r="J212" s="82">
        <v>0</v>
      </c>
      <c r="K212" s="35">
        <v>0</v>
      </c>
      <c r="L212" s="165"/>
    </row>
    <row r="213" spans="2:12" s="33" customFormat="1" ht="28.5" customHeight="1" x14ac:dyDescent="0.2">
      <c r="B213" s="140" t="s">
        <v>293</v>
      </c>
      <c r="C213" s="114" t="s">
        <v>137</v>
      </c>
      <c r="D213" s="114" t="s">
        <v>142</v>
      </c>
      <c r="E213" s="114" t="s">
        <v>163</v>
      </c>
      <c r="F213" s="116" t="s">
        <v>271</v>
      </c>
      <c r="G213" s="116" t="s">
        <v>292</v>
      </c>
      <c r="H213" s="120"/>
      <c r="I213" s="117">
        <f>SUM(I214)</f>
        <v>1600000</v>
      </c>
      <c r="J213" s="117">
        <f t="shared" ref="J213:K216" si="42">SUM(J214)</f>
        <v>0</v>
      </c>
      <c r="K213" s="117">
        <f t="shared" si="42"/>
        <v>0</v>
      </c>
      <c r="L213" s="165"/>
    </row>
    <row r="214" spans="2:12" s="33" customFormat="1" ht="19.5" customHeight="1" x14ac:dyDescent="0.2">
      <c r="B214" s="140" t="s">
        <v>301</v>
      </c>
      <c r="C214" s="114" t="s">
        <v>137</v>
      </c>
      <c r="D214" s="114" t="s">
        <v>142</v>
      </c>
      <c r="E214" s="114" t="s">
        <v>163</v>
      </c>
      <c r="F214" s="116" t="s">
        <v>271</v>
      </c>
      <c r="G214" s="116" t="s">
        <v>294</v>
      </c>
      <c r="H214" s="120"/>
      <c r="I214" s="117">
        <f>SUM(I215)</f>
        <v>1600000</v>
      </c>
      <c r="J214" s="117">
        <f t="shared" si="42"/>
        <v>0</v>
      </c>
      <c r="K214" s="117">
        <f t="shared" si="42"/>
        <v>0</v>
      </c>
      <c r="L214" s="165"/>
    </row>
    <row r="215" spans="2:12" s="33" customFormat="1" ht="29.25" customHeight="1" x14ac:dyDescent="0.2">
      <c r="B215" s="138" t="s">
        <v>345</v>
      </c>
      <c r="C215" s="114" t="s">
        <v>137</v>
      </c>
      <c r="D215" s="114" t="s">
        <v>142</v>
      </c>
      <c r="E215" s="114" t="s">
        <v>163</v>
      </c>
      <c r="F215" s="116" t="s">
        <v>271</v>
      </c>
      <c r="G215" s="116" t="s">
        <v>291</v>
      </c>
      <c r="H215" s="120"/>
      <c r="I215" s="117">
        <f>SUM(I216)</f>
        <v>1600000</v>
      </c>
      <c r="J215" s="117">
        <f t="shared" si="42"/>
        <v>0</v>
      </c>
      <c r="K215" s="117">
        <f t="shared" si="42"/>
        <v>0</v>
      </c>
      <c r="L215" s="165"/>
    </row>
    <row r="216" spans="2:12" s="33" customFormat="1" ht="18.75" customHeight="1" x14ac:dyDescent="0.2">
      <c r="B216" s="140" t="s">
        <v>47</v>
      </c>
      <c r="C216" s="114" t="s">
        <v>137</v>
      </c>
      <c r="D216" s="114" t="s">
        <v>142</v>
      </c>
      <c r="E216" s="114" t="s">
        <v>163</v>
      </c>
      <c r="F216" s="116" t="s">
        <v>271</v>
      </c>
      <c r="G216" s="116" t="s">
        <v>291</v>
      </c>
      <c r="H216" s="120">
        <v>300</v>
      </c>
      <c r="I216" s="117">
        <f>SUM(I217)</f>
        <v>1600000</v>
      </c>
      <c r="J216" s="117">
        <f t="shared" si="42"/>
        <v>0</v>
      </c>
      <c r="K216" s="117">
        <f t="shared" si="42"/>
        <v>0</v>
      </c>
      <c r="L216" s="165"/>
    </row>
    <row r="217" spans="2:12" s="33" customFormat="1" ht="18" customHeight="1" x14ac:dyDescent="0.2">
      <c r="B217" s="140" t="s">
        <v>197</v>
      </c>
      <c r="C217" s="115" t="s">
        <v>137</v>
      </c>
      <c r="D217" s="115" t="s">
        <v>142</v>
      </c>
      <c r="E217" s="115" t="s">
        <v>163</v>
      </c>
      <c r="F217" s="85" t="s">
        <v>271</v>
      </c>
      <c r="G217" s="85" t="s">
        <v>291</v>
      </c>
      <c r="H217" s="121">
        <v>310</v>
      </c>
      <c r="I217" s="122">
        <v>1600000</v>
      </c>
      <c r="J217" s="122">
        <v>0</v>
      </c>
      <c r="K217" s="35">
        <v>0</v>
      </c>
      <c r="L217" s="165"/>
    </row>
    <row r="218" spans="2:12" s="33" customFormat="1" ht="27.75" customHeight="1" x14ac:dyDescent="0.2">
      <c r="B218" s="140" t="s">
        <v>335</v>
      </c>
      <c r="C218" s="114" t="s">
        <v>137</v>
      </c>
      <c r="D218" s="114" t="s">
        <v>142</v>
      </c>
      <c r="E218" s="114" t="s">
        <v>163</v>
      </c>
      <c r="F218" s="116" t="s">
        <v>271</v>
      </c>
      <c r="G218" s="116" t="s">
        <v>296</v>
      </c>
      <c r="H218" s="120"/>
      <c r="I218" s="117">
        <f>I219</f>
        <v>120000</v>
      </c>
      <c r="J218" s="117">
        <f>J219</f>
        <v>0</v>
      </c>
      <c r="K218" s="117">
        <f>K219</f>
        <v>0</v>
      </c>
      <c r="L218" s="165"/>
    </row>
    <row r="219" spans="2:12" s="33" customFormat="1" ht="18" customHeight="1" x14ac:dyDescent="0.2">
      <c r="B219" s="140" t="s">
        <v>38</v>
      </c>
      <c r="C219" s="115" t="s">
        <v>137</v>
      </c>
      <c r="D219" s="115" t="s">
        <v>142</v>
      </c>
      <c r="E219" s="115" t="s">
        <v>163</v>
      </c>
      <c r="F219" s="85" t="s">
        <v>271</v>
      </c>
      <c r="G219" s="85" t="s">
        <v>296</v>
      </c>
      <c r="H219" s="121">
        <v>291</v>
      </c>
      <c r="I219" s="122">
        <v>120000</v>
      </c>
      <c r="J219" s="122">
        <v>0</v>
      </c>
      <c r="K219" s="122">
        <v>0</v>
      </c>
      <c r="L219" s="165"/>
    </row>
    <row r="220" spans="2:12" s="33" customFormat="1" ht="42" customHeight="1" x14ac:dyDescent="0.2">
      <c r="B220" s="129" t="s">
        <v>389</v>
      </c>
      <c r="C220" s="110" t="s">
        <v>137</v>
      </c>
      <c r="D220" s="110" t="s">
        <v>142</v>
      </c>
      <c r="E220" s="110" t="s">
        <v>163</v>
      </c>
      <c r="F220" s="139" t="s">
        <v>388</v>
      </c>
      <c r="G220" s="139"/>
      <c r="H220" s="109"/>
      <c r="I220" s="112">
        <f>I221</f>
        <v>0</v>
      </c>
      <c r="J220" s="112">
        <f t="shared" ref="J220:K222" si="43">J221</f>
        <v>0</v>
      </c>
      <c r="K220" s="112">
        <f t="shared" si="43"/>
        <v>0</v>
      </c>
      <c r="L220" s="165"/>
    </row>
    <row r="221" spans="2:12" s="33" customFormat="1" ht="27.75" customHeight="1" x14ac:dyDescent="0.2">
      <c r="B221" s="140" t="s">
        <v>182</v>
      </c>
      <c r="C221" s="114" t="s">
        <v>137</v>
      </c>
      <c r="D221" s="114" t="s">
        <v>142</v>
      </c>
      <c r="E221" s="114" t="s">
        <v>163</v>
      </c>
      <c r="F221" s="116" t="s">
        <v>388</v>
      </c>
      <c r="G221" s="116" t="s">
        <v>183</v>
      </c>
      <c r="H221" s="120"/>
      <c r="I221" s="117">
        <f>I222</f>
        <v>0</v>
      </c>
      <c r="J221" s="117">
        <f t="shared" si="43"/>
        <v>0</v>
      </c>
      <c r="K221" s="117">
        <f t="shared" si="43"/>
        <v>0</v>
      </c>
      <c r="L221" s="165"/>
    </row>
    <row r="222" spans="2:12" s="33" customFormat="1" ht="27.75" customHeight="1" x14ac:dyDescent="0.2">
      <c r="B222" s="140" t="s">
        <v>161</v>
      </c>
      <c r="C222" s="114" t="s">
        <v>137</v>
      </c>
      <c r="D222" s="114" t="s">
        <v>142</v>
      </c>
      <c r="E222" s="114" t="s">
        <v>163</v>
      </c>
      <c r="F222" s="116" t="s">
        <v>388</v>
      </c>
      <c r="G222" s="116" t="s">
        <v>154</v>
      </c>
      <c r="H222" s="120"/>
      <c r="I222" s="117">
        <f>I223</f>
        <v>0</v>
      </c>
      <c r="J222" s="117">
        <f t="shared" si="43"/>
        <v>0</v>
      </c>
      <c r="K222" s="117">
        <f t="shared" si="43"/>
        <v>0</v>
      </c>
      <c r="L222" s="165"/>
    </row>
    <row r="223" spans="2:12" s="33" customFormat="1" ht="18.75" customHeight="1" x14ac:dyDescent="0.2">
      <c r="B223" s="189" t="s">
        <v>197</v>
      </c>
      <c r="C223" s="115" t="s">
        <v>137</v>
      </c>
      <c r="D223" s="115" t="s">
        <v>142</v>
      </c>
      <c r="E223" s="115" t="s">
        <v>163</v>
      </c>
      <c r="F223" s="85" t="s">
        <v>388</v>
      </c>
      <c r="G223" s="85" t="s">
        <v>204</v>
      </c>
      <c r="H223" s="121">
        <v>310</v>
      </c>
      <c r="I223" s="122">
        <v>0</v>
      </c>
      <c r="J223" s="122">
        <v>0</v>
      </c>
      <c r="K223" s="122">
        <v>0</v>
      </c>
      <c r="L223" s="165"/>
    </row>
    <row r="224" spans="2:12" s="221" customFormat="1" ht="30.75" customHeight="1" x14ac:dyDescent="0.2">
      <c r="B224" s="155" t="s">
        <v>344</v>
      </c>
      <c r="C224" s="110" t="s">
        <v>137</v>
      </c>
      <c r="D224" s="110" t="s">
        <v>142</v>
      </c>
      <c r="E224" s="110" t="s">
        <v>163</v>
      </c>
      <c r="F224" s="139" t="s">
        <v>409</v>
      </c>
      <c r="G224" s="139"/>
      <c r="H224" s="109"/>
      <c r="I224" s="112">
        <f>I225</f>
        <v>3037.93</v>
      </c>
      <c r="J224" s="112">
        <f t="shared" ref="J224:K225" si="44">J225</f>
        <v>0</v>
      </c>
      <c r="K224" s="112">
        <f t="shared" si="44"/>
        <v>0</v>
      </c>
      <c r="L224" s="220"/>
    </row>
    <row r="225" spans="2:12" s="33" customFormat="1" ht="30.75" customHeight="1" x14ac:dyDescent="0.2">
      <c r="B225" s="140" t="s">
        <v>182</v>
      </c>
      <c r="C225" s="114" t="s">
        <v>137</v>
      </c>
      <c r="D225" s="114" t="s">
        <v>142</v>
      </c>
      <c r="E225" s="114" t="s">
        <v>163</v>
      </c>
      <c r="F225" s="116" t="s">
        <v>409</v>
      </c>
      <c r="G225" s="116" t="s">
        <v>183</v>
      </c>
      <c r="H225" s="120"/>
      <c r="I225" s="117">
        <f>I226</f>
        <v>3037.93</v>
      </c>
      <c r="J225" s="117">
        <f t="shared" si="44"/>
        <v>0</v>
      </c>
      <c r="K225" s="117">
        <f t="shared" si="44"/>
        <v>0</v>
      </c>
      <c r="L225" s="165"/>
    </row>
    <row r="226" spans="2:12" s="33" customFormat="1" ht="30.75" customHeight="1" x14ac:dyDescent="0.2">
      <c r="B226" s="140" t="s">
        <v>212</v>
      </c>
      <c r="C226" s="114" t="s">
        <v>137</v>
      </c>
      <c r="D226" s="114" t="s">
        <v>142</v>
      </c>
      <c r="E226" s="114" t="s">
        <v>163</v>
      </c>
      <c r="F226" s="116" t="s">
        <v>409</v>
      </c>
      <c r="G226" s="116" t="s">
        <v>204</v>
      </c>
      <c r="H226" s="120"/>
      <c r="I226" s="117">
        <f>SUM(I227)</f>
        <v>3037.93</v>
      </c>
      <c r="J226" s="117">
        <f t="shared" ref="J226:K226" si="45">SUM(J227)</f>
        <v>0</v>
      </c>
      <c r="K226" s="117">
        <f t="shared" si="45"/>
        <v>0</v>
      </c>
      <c r="L226" s="165"/>
    </row>
    <row r="227" spans="2:12" s="33" customFormat="1" ht="18.75" customHeight="1" x14ac:dyDescent="0.2">
      <c r="B227" s="138" t="s">
        <v>198</v>
      </c>
      <c r="C227" s="115" t="s">
        <v>137</v>
      </c>
      <c r="D227" s="115" t="s">
        <v>142</v>
      </c>
      <c r="E227" s="115" t="s">
        <v>163</v>
      </c>
      <c r="F227" s="85" t="s">
        <v>409</v>
      </c>
      <c r="G227" s="85" t="s">
        <v>204</v>
      </c>
      <c r="H227" s="121">
        <v>340</v>
      </c>
      <c r="I227" s="122">
        <v>3037.93</v>
      </c>
      <c r="J227" s="122">
        <v>0</v>
      </c>
      <c r="K227" s="122">
        <v>0</v>
      </c>
      <c r="L227" s="165"/>
    </row>
    <row r="228" spans="2:12" s="33" customFormat="1" ht="30.75" customHeight="1" x14ac:dyDescent="0.2">
      <c r="B228" s="140" t="s">
        <v>321</v>
      </c>
      <c r="C228" s="83" t="s">
        <v>137</v>
      </c>
      <c r="D228" s="83" t="s">
        <v>142</v>
      </c>
      <c r="E228" s="83" t="s">
        <v>195</v>
      </c>
      <c r="F228" s="85"/>
      <c r="G228" s="85"/>
      <c r="H228" s="88"/>
      <c r="I228" s="82">
        <f>SUM(I229)</f>
        <v>10000</v>
      </c>
      <c r="J228" s="82">
        <f>SUM(J229)</f>
        <v>10000</v>
      </c>
      <c r="K228" s="82">
        <f>SUM(K229)</f>
        <v>10000</v>
      </c>
      <c r="L228" s="165"/>
    </row>
    <row r="229" spans="2:12" s="1" customFormat="1" ht="67.5" customHeight="1" x14ac:dyDescent="0.2">
      <c r="B229" s="188" t="s">
        <v>393</v>
      </c>
      <c r="C229" s="73" t="s">
        <v>137</v>
      </c>
      <c r="D229" s="73" t="s">
        <v>142</v>
      </c>
      <c r="E229" s="73" t="s">
        <v>195</v>
      </c>
      <c r="F229" s="73" t="s">
        <v>241</v>
      </c>
      <c r="G229" s="73"/>
      <c r="H229" s="74"/>
      <c r="I229" s="75">
        <f>I230</f>
        <v>10000</v>
      </c>
      <c r="J229" s="75">
        <f>J231</f>
        <v>10000</v>
      </c>
      <c r="K229" s="76">
        <f>K231</f>
        <v>10000</v>
      </c>
      <c r="L229" s="161"/>
    </row>
    <row r="230" spans="2:12" s="1" customFormat="1" ht="34.5" customHeight="1" x14ac:dyDescent="0.2">
      <c r="B230" s="189" t="s">
        <v>273</v>
      </c>
      <c r="C230" s="84" t="s">
        <v>137</v>
      </c>
      <c r="D230" s="84" t="s">
        <v>142</v>
      </c>
      <c r="E230" s="84" t="s">
        <v>195</v>
      </c>
      <c r="F230" s="84" t="s">
        <v>239</v>
      </c>
      <c r="G230" s="84"/>
      <c r="H230" s="93"/>
      <c r="I230" s="81">
        <f>I231</f>
        <v>10000</v>
      </c>
      <c r="J230" s="81">
        <f>J231</f>
        <v>10000</v>
      </c>
      <c r="K230" s="81">
        <f>K231</f>
        <v>10000</v>
      </c>
      <c r="L230" s="161"/>
    </row>
    <row r="231" spans="2:12" s="1" customFormat="1" ht="25.5" x14ac:dyDescent="0.2">
      <c r="B231" s="140" t="s">
        <v>159</v>
      </c>
      <c r="C231" s="84" t="s">
        <v>137</v>
      </c>
      <c r="D231" s="84" t="s">
        <v>142</v>
      </c>
      <c r="E231" s="84" t="s">
        <v>195</v>
      </c>
      <c r="F231" s="84" t="s">
        <v>238</v>
      </c>
      <c r="G231" s="84"/>
      <c r="H231" s="93"/>
      <c r="I231" s="81">
        <f>I233</f>
        <v>10000</v>
      </c>
      <c r="J231" s="81">
        <f>J233</f>
        <v>10000</v>
      </c>
      <c r="K231" s="36">
        <f>K233</f>
        <v>10000</v>
      </c>
      <c r="L231" s="161"/>
    </row>
    <row r="232" spans="2:12" s="1" customFormat="1" ht="25.5" x14ac:dyDescent="0.2">
      <c r="B232" s="140" t="s">
        <v>182</v>
      </c>
      <c r="C232" s="84" t="s">
        <v>137</v>
      </c>
      <c r="D232" s="84" t="s">
        <v>142</v>
      </c>
      <c r="E232" s="84" t="s">
        <v>195</v>
      </c>
      <c r="F232" s="84" t="s">
        <v>238</v>
      </c>
      <c r="G232" s="84" t="s">
        <v>183</v>
      </c>
      <c r="H232" s="93"/>
      <c r="I232" s="81">
        <f>I233</f>
        <v>10000</v>
      </c>
      <c r="J232" s="81">
        <f>J233</f>
        <v>10000</v>
      </c>
      <c r="K232" s="36">
        <f>K233</f>
        <v>10000</v>
      </c>
      <c r="L232" s="161"/>
    </row>
    <row r="233" spans="2:12" s="1" customFormat="1" ht="34.5" customHeight="1" x14ac:dyDescent="0.2">
      <c r="B233" s="140" t="s">
        <v>161</v>
      </c>
      <c r="C233" s="84" t="s">
        <v>137</v>
      </c>
      <c r="D233" s="84" t="s">
        <v>142</v>
      </c>
      <c r="E233" s="84" t="s">
        <v>195</v>
      </c>
      <c r="F233" s="84" t="s">
        <v>238</v>
      </c>
      <c r="G233" s="84" t="s">
        <v>154</v>
      </c>
      <c r="H233" s="93"/>
      <c r="I233" s="81">
        <f>I235</f>
        <v>10000</v>
      </c>
      <c r="J233" s="81">
        <f>J235</f>
        <v>10000</v>
      </c>
      <c r="K233" s="36">
        <f>K235</f>
        <v>10000</v>
      </c>
      <c r="L233" s="161"/>
    </row>
    <row r="234" spans="2:12" s="1" customFormat="1" ht="27" customHeight="1" x14ac:dyDescent="0.2">
      <c r="B234" s="140" t="s">
        <v>212</v>
      </c>
      <c r="C234" s="84" t="s">
        <v>137</v>
      </c>
      <c r="D234" s="84" t="s">
        <v>142</v>
      </c>
      <c r="E234" s="84" t="s">
        <v>195</v>
      </c>
      <c r="F234" s="84" t="s">
        <v>238</v>
      </c>
      <c r="G234" s="84" t="s">
        <v>204</v>
      </c>
      <c r="H234" s="93"/>
      <c r="I234" s="81">
        <f t="shared" ref="I234:K236" si="46">I235</f>
        <v>10000</v>
      </c>
      <c r="J234" s="81">
        <f t="shared" si="46"/>
        <v>10000</v>
      </c>
      <c r="K234" s="36">
        <f>K235</f>
        <v>10000</v>
      </c>
      <c r="L234" s="161"/>
    </row>
    <row r="235" spans="2:12" s="1" customFormat="1" ht="19.5" customHeight="1" x14ac:dyDescent="0.2">
      <c r="B235" s="140" t="s">
        <v>17</v>
      </c>
      <c r="C235" s="84" t="s">
        <v>137</v>
      </c>
      <c r="D235" s="84" t="s">
        <v>142</v>
      </c>
      <c r="E235" s="84" t="s">
        <v>195</v>
      </c>
      <c r="F235" s="84" t="s">
        <v>238</v>
      </c>
      <c r="G235" s="84" t="s">
        <v>204</v>
      </c>
      <c r="H235" s="93">
        <v>200</v>
      </c>
      <c r="I235" s="81">
        <f t="shared" si="46"/>
        <v>10000</v>
      </c>
      <c r="J235" s="81">
        <f t="shared" si="46"/>
        <v>10000</v>
      </c>
      <c r="K235" s="36">
        <f t="shared" si="46"/>
        <v>10000</v>
      </c>
      <c r="L235" s="161"/>
    </row>
    <row r="236" spans="2:12" s="1" customFormat="1" ht="15.75" customHeight="1" x14ac:dyDescent="0.2">
      <c r="B236" s="140" t="s">
        <v>45</v>
      </c>
      <c r="C236" s="84" t="s">
        <v>137</v>
      </c>
      <c r="D236" s="84" t="s">
        <v>142</v>
      </c>
      <c r="E236" s="84" t="s">
        <v>195</v>
      </c>
      <c r="F236" s="84" t="s">
        <v>238</v>
      </c>
      <c r="G236" s="84" t="s">
        <v>204</v>
      </c>
      <c r="H236" s="93">
        <v>220</v>
      </c>
      <c r="I236" s="81">
        <f t="shared" si="46"/>
        <v>10000</v>
      </c>
      <c r="J236" s="81">
        <f t="shared" si="46"/>
        <v>10000</v>
      </c>
      <c r="K236" s="36">
        <f t="shared" si="46"/>
        <v>10000</v>
      </c>
      <c r="L236" s="161"/>
    </row>
    <row r="237" spans="2:12" s="33" customFormat="1" ht="16.5" customHeight="1" x14ac:dyDescent="0.2">
      <c r="B237" s="140" t="s">
        <v>33</v>
      </c>
      <c r="C237" s="83" t="s">
        <v>137</v>
      </c>
      <c r="D237" s="83" t="s">
        <v>142</v>
      </c>
      <c r="E237" s="83" t="s">
        <v>195</v>
      </c>
      <c r="F237" s="83" t="s">
        <v>238</v>
      </c>
      <c r="G237" s="83" t="s">
        <v>204</v>
      </c>
      <c r="H237" s="87">
        <v>226</v>
      </c>
      <c r="I237" s="82">
        <v>10000</v>
      </c>
      <c r="J237" s="122">
        <v>10000</v>
      </c>
      <c r="K237" s="122">
        <v>10000</v>
      </c>
      <c r="L237" s="165"/>
    </row>
    <row r="238" spans="2:12" s="1" customFormat="1" ht="24" customHeight="1" x14ac:dyDescent="0.2">
      <c r="B238" s="190" t="s">
        <v>113</v>
      </c>
      <c r="C238" s="58" t="s">
        <v>137</v>
      </c>
      <c r="D238" s="58" t="s">
        <v>140</v>
      </c>
      <c r="E238" s="58"/>
      <c r="F238" s="58"/>
      <c r="G238" s="58"/>
      <c r="H238" s="68"/>
      <c r="I238" s="60">
        <f>I239+I274+I249</f>
        <v>1073200</v>
      </c>
      <c r="J238" s="60">
        <f>J239+J274+J249</f>
        <v>667500</v>
      </c>
      <c r="K238" s="60">
        <f>K239+K274+K249</f>
        <v>684000</v>
      </c>
      <c r="L238" s="161"/>
    </row>
    <row r="239" spans="2:12" s="1" customFormat="1" ht="15.75" x14ac:dyDescent="0.2">
      <c r="B239" s="140" t="s">
        <v>114</v>
      </c>
      <c r="C239" s="83" t="s">
        <v>137</v>
      </c>
      <c r="D239" s="83" t="s">
        <v>140</v>
      </c>
      <c r="E239" s="83" t="s">
        <v>136</v>
      </c>
      <c r="F239" s="83"/>
      <c r="G239" s="83"/>
      <c r="H239" s="92"/>
      <c r="I239" s="82">
        <f>I240</f>
        <v>10000</v>
      </c>
      <c r="J239" s="82">
        <f>J240</f>
        <v>10000</v>
      </c>
      <c r="K239" s="35">
        <f>K240</f>
        <v>10000</v>
      </c>
      <c r="L239" s="161"/>
    </row>
    <row r="240" spans="2:12" s="1" customFormat="1" ht="38.25" x14ac:dyDescent="0.2">
      <c r="B240" s="196" t="s">
        <v>360</v>
      </c>
      <c r="C240" s="73" t="s">
        <v>137</v>
      </c>
      <c r="D240" s="73" t="s">
        <v>140</v>
      </c>
      <c r="E240" s="73" t="s">
        <v>136</v>
      </c>
      <c r="F240" s="73" t="s">
        <v>245</v>
      </c>
      <c r="G240" s="73"/>
      <c r="H240" s="95"/>
      <c r="I240" s="75">
        <f>I241</f>
        <v>10000</v>
      </c>
      <c r="J240" s="75">
        <f>J242</f>
        <v>10000</v>
      </c>
      <c r="K240" s="76">
        <f>K242</f>
        <v>10000</v>
      </c>
      <c r="L240" s="161"/>
    </row>
    <row r="241" spans="2:12" s="1" customFormat="1" ht="25.5" x14ac:dyDescent="0.2">
      <c r="B241" s="197" t="s">
        <v>270</v>
      </c>
      <c r="C241" s="83" t="s">
        <v>267</v>
      </c>
      <c r="D241" s="83" t="s">
        <v>268</v>
      </c>
      <c r="E241" s="83" t="s">
        <v>269</v>
      </c>
      <c r="F241" s="83" t="s">
        <v>243</v>
      </c>
      <c r="G241" s="83"/>
      <c r="H241" s="92"/>
      <c r="I241" s="82">
        <f>I242</f>
        <v>10000</v>
      </c>
      <c r="J241" s="82">
        <f>J242</f>
        <v>10000</v>
      </c>
      <c r="K241" s="82">
        <f>K242</f>
        <v>10000</v>
      </c>
      <c r="L241" s="161"/>
    </row>
    <row r="242" spans="2:12" s="1" customFormat="1" ht="25.5" x14ac:dyDescent="0.2">
      <c r="B242" s="140" t="s">
        <v>165</v>
      </c>
      <c r="C242" s="83" t="s">
        <v>137</v>
      </c>
      <c r="D242" s="83" t="s">
        <v>140</v>
      </c>
      <c r="E242" s="83" t="s">
        <v>136</v>
      </c>
      <c r="F242" s="83" t="s">
        <v>242</v>
      </c>
      <c r="G242" s="83"/>
      <c r="H242" s="88"/>
      <c r="I242" s="82">
        <f t="shared" ref="I242:I247" si="47">I243</f>
        <v>10000</v>
      </c>
      <c r="J242" s="82">
        <f t="shared" ref="J242:K244" si="48">J243</f>
        <v>10000</v>
      </c>
      <c r="K242" s="35">
        <f t="shared" si="48"/>
        <v>10000</v>
      </c>
      <c r="L242" s="161"/>
    </row>
    <row r="243" spans="2:12" s="1" customFormat="1" ht="25.5" x14ac:dyDescent="0.2">
      <c r="B243" s="140" t="s">
        <v>182</v>
      </c>
      <c r="C243" s="84" t="s">
        <v>137</v>
      </c>
      <c r="D243" s="84" t="s">
        <v>140</v>
      </c>
      <c r="E243" s="84" t="s">
        <v>136</v>
      </c>
      <c r="F243" s="84" t="s">
        <v>242</v>
      </c>
      <c r="G243" s="84" t="s">
        <v>183</v>
      </c>
      <c r="H243" s="92"/>
      <c r="I243" s="81">
        <f t="shared" si="47"/>
        <v>10000</v>
      </c>
      <c r="J243" s="81">
        <f t="shared" si="48"/>
        <v>10000</v>
      </c>
      <c r="K243" s="36">
        <f t="shared" si="48"/>
        <v>10000</v>
      </c>
      <c r="L243" s="161"/>
    </row>
    <row r="244" spans="2:12" s="1" customFormat="1" ht="25.5" x14ac:dyDescent="0.2">
      <c r="B244" s="140" t="s">
        <v>160</v>
      </c>
      <c r="C244" s="84" t="s">
        <v>137</v>
      </c>
      <c r="D244" s="84" t="s">
        <v>140</v>
      </c>
      <c r="E244" s="84" t="s">
        <v>136</v>
      </c>
      <c r="F244" s="84" t="s">
        <v>242</v>
      </c>
      <c r="G244" s="84" t="s">
        <v>154</v>
      </c>
      <c r="H244" s="92"/>
      <c r="I244" s="81">
        <f t="shared" si="47"/>
        <v>10000</v>
      </c>
      <c r="J244" s="81">
        <f t="shared" si="48"/>
        <v>10000</v>
      </c>
      <c r="K244" s="36">
        <f t="shared" si="48"/>
        <v>10000</v>
      </c>
      <c r="L244" s="161"/>
    </row>
    <row r="245" spans="2:12" s="1" customFormat="1" ht="32.25" customHeight="1" x14ac:dyDescent="0.2">
      <c r="B245" s="140" t="s">
        <v>212</v>
      </c>
      <c r="C245" s="84" t="s">
        <v>137</v>
      </c>
      <c r="D245" s="84" t="s">
        <v>140</v>
      </c>
      <c r="E245" s="84" t="s">
        <v>136</v>
      </c>
      <c r="F245" s="84" t="s">
        <v>242</v>
      </c>
      <c r="G245" s="84" t="s">
        <v>204</v>
      </c>
      <c r="H245" s="92"/>
      <c r="I245" s="81">
        <f t="shared" si="47"/>
        <v>10000</v>
      </c>
      <c r="J245" s="81">
        <f t="shared" ref="J245:K247" si="49">J246</f>
        <v>10000</v>
      </c>
      <c r="K245" s="36">
        <f t="shared" si="49"/>
        <v>10000</v>
      </c>
      <c r="L245" s="161"/>
    </row>
    <row r="246" spans="2:12" s="1" customFormat="1" ht="20.25" customHeight="1" x14ac:dyDescent="0.2">
      <c r="B246" s="140" t="s">
        <v>40</v>
      </c>
      <c r="C246" s="84" t="s">
        <v>137</v>
      </c>
      <c r="D246" s="84" t="s">
        <v>140</v>
      </c>
      <c r="E246" s="84" t="s">
        <v>136</v>
      </c>
      <c r="F246" s="84" t="s">
        <v>242</v>
      </c>
      <c r="G246" s="84" t="s">
        <v>204</v>
      </c>
      <c r="H246" s="92">
        <v>200</v>
      </c>
      <c r="I246" s="81">
        <f t="shared" si="47"/>
        <v>10000</v>
      </c>
      <c r="J246" s="81">
        <f t="shared" si="49"/>
        <v>10000</v>
      </c>
      <c r="K246" s="36">
        <f t="shared" si="49"/>
        <v>10000</v>
      </c>
      <c r="L246" s="161"/>
    </row>
    <row r="247" spans="2:12" s="1" customFormat="1" ht="20.25" customHeight="1" x14ac:dyDescent="0.2">
      <c r="B247" s="140" t="s">
        <v>48</v>
      </c>
      <c r="C247" s="84" t="s">
        <v>137</v>
      </c>
      <c r="D247" s="84" t="s">
        <v>140</v>
      </c>
      <c r="E247" s="84" t="s">
        <v>136</v>
      </c>
      <c r="F247" s="84" t="s">
        <v>242</v>
      </c>
      <c r="G247" s="84" t="s">
        <v>204</v>
      </c>
      <c r="H247" s="92">
        <v>220</v>
      </c>
      <c r="I247" s="81">
        <f t="shared" si="47"/>
        <v>10000</v>
      </c>
      <c r="J247" s="81">
        <f t="shared" si="49"/>
        <v>10000</v>
      </c>
      <c r="K247" s="36">
        <f t="shared" si="49"/>
        <v>10000</v>
      </c>
      <c r="L247" s="161"/>
    </row>
    <row r="248" spans="2:12" s="33" customFormat="1" ht="19.5" customHeight="1" x14ac:dyDescent="0.2">
      <c r="B248" s="140" t="s">
        <v>32</v>
      </c>
      <c r="C248" s="83" t="s">
        <v>137</v>
      </c>
      <c r="D248" s="83" t="s">
        <v>140</v>
      </c>
      <c r="E248" s="83" t="s">
        <v>136</v>
      </c>
      <c r="F248" s="83" t="s">
        <v>242</v>
      </c>
      <c r="G248" s="83" t="s">
        <v>204</v>
      </c>
      <c r="H248" s="88">
        <v>225</v>
      </c>
      <c r="I248" s="82">
        <v>10000</v>
      </c>
      <c r="J248" s="122">
        <v>10000</v>
      </c>
      <c r="K248" s="122">
        <v>10000</v>
      </c>
      <c r="L248" s="165"/>
    </row>
    <row r="249" spans="2:12" s="33" customFormat="1" ht="17.25" customHeight="1" x14ac:dyDescent="0.2">
      <c r="B249" s="140" t="s">
        <v>49</v>
      </c>
      <c r="C249" s="83" t="s">
        <v>137</v>
      </c>
      <c r="D249" s="83" t="s">
        <v>140</v>
      </c>
      <c r="E249" s="83" t="s">
        <v>143</v>
      </c>
      <c r="F249" s="83"/>
      <c r="G249" s="83"/>
      <c r="H249" s="88"/>
      <c r="I249" s="82">
        <f>I265+I250+I260</f>
        <v>947800</v>
      </c>
      <c r="J249" s="122">
        <f t="shared" ref="J249:K249" si="50">J265+J250+J260</f>
        <v>637500</v>
      </c>
      <c r="K249" s="122">
        <f t="shared" si="50"/>
        <v>654000</v>
      </c>
      <c r="L249" s="165"/>
    </row>
    <row r="250" spans="2:12" s="33" customFormat="1" ht="65.25" hidden="1" customHeight="1" x14ac:dyDescent="0.2">
      <c r="B250" s="198" t="s">
        <v>315</v>
      </c>
      <c r="C250" s="102" t="s">
        <v>137</v>
      </c>
      <c r="D250" s="103" t="s">
        <v>140</v>
      </c>
      <c r="E250" s="103" t="s">
        <v>143</v>
      </c>
      <c r="F250" s="73" t="s">
        <v>255</v>
      </c>
      <c r="G250" s="104"/>
      <c r="H250" s="80"/>
      <c r="I250" s="75">
        <f t="shared" ref="I250:I258" si="51">SUM(I251)</f>
        <v>0</v>
      </c>
      <c r="J250" s="75">
        <f t="shared" ref="J250:K258" si="52">SUM(J251)</f>
        <v>0</v>
      </c>
      <c r="K250" s="75">
        <f t="shared" si="52"/>
        <v>0</v>
      </c>
      <c r="L250" s="165"/>
    </row>
    <row r="251" spans="2:12" s="33" customFormat="1" ht="33" hidden="1" customHeight="1" x14ac:dyDescent="0.2">
      <c r="B251" s="138" t="s">
        <v>316</v>
      </c>
      <c r="C251" s="48" t="s">
        <v>137</v>
      </c>
      <c r="D251" s="49" t="s">
        <v>140</v>
      </c>
      <c r="E251" s="49" t="s">
        <v>143</v>
      </c>
      <c r="F251" s="83" t="s">
        <v>253</v>
      </c>
      <c r="G251" s="50"/>
      <c r="H251" s="100"/>
      <c r="I251" s="82">
        <f t="shared" si="51"/>
        <v>0</v>
      </c>
      <c r="J251" s="82">
        <f t="shared" si="52"/>
        <v>0</v>
      </c>
      <c r="K251" s="82">
        <f t="shared" si="52"/>
        <v>0</v>
      </c>
      <c r="L251" s="165"/>
    </row>
    <row r="252" spans="2:12" s="33" customFormat="1" ht="30.75" hidden="1" customHeight="1" x14ac:dyDescent="0.2">
      <c r="B252" s="138" t="s">
        <v>317</v>
      </c>
      <c r="C252" s="48" t="s">
        <v>137</v>
      </c>
      <c r="D252" s="49" t="s">
        <v>140</v>
      </c>
      <c r="E252" s="49" t="s">
        <v>143</v>
      </c>
      <c r="F252" s="83" t="s">
        <v>319</v>
      </c>
      <c r="G252" s="50"/>
      <c r="H252" s="100"/>
      <c r="I252" s="82">
        <f t="shared" si="51"/>
        <v>0</v>
      </c>
      <c r="J252" s="82">
        <f t="shared" si="52"/>
        <v>0</v>
      </c>
      <c r="K252" s="82">
        <f t="shared" si="52"/>
        <v>0</v>
      </c>
      <c r="L252" s="165"/>
    </row>
    <row r="253" spans="2:12" s="33" customFormat="1" ht="54.75" hidden="1" customHeight="1" x14ac:dyDescent="0.2">
      <c r="B253" s="138" t="s">
        <v>318</v>
      </c>
      <c r="C253" s="48" t="s">
        <v>137</v>
      </c>
      <c r="D253" s="49" t="s">
        <v>140</v>
      </c>
      <c r="E253" s="49" t="s">
        <v>143</v>
      </c>
      <c r="F253" s="83" t="s">
        <v>320</v>
      </c>
      <c r="G253" s="50"/>
      <c r="H253" s="100"/>
      <c r="I253" s="82">
        <f t="shared" si="51"/>
        <v>0</v>
      </c>
      <c r="J253" s="82">
        <f t="shared" si="52"/>
        <v>0</v>
      </c>
      <c r="K253" s="82">
        <f t="shared" si="52"/>
        <v>0</v>
      </c>
      <c r="L253" s="165"/>
    </row>
    <row r="254" spans="2:12" s="33" customFormat="1" ht="36" hidden="1" customHeight="1" x14ac:dyDescent="0.2">
      <c r="B254" s="140" t="s">
        <v>182</v>
      </c>
      <c r="C254" s="55" t="s">
        <v>137</v>
      </c>
      <c r="D254" s="56" t="s">
        <v>140</v>
      </c>
      <c r="E254" s="56" t="s">
        <v>143</v>
      </c>
      <c r="F254" s="84" t="s">
        <v>320</v>
      </c>
      <c r="G254" s="51" t="s">
        <v>183</v>
      </c>
      <c r="H254" s="25"/>
      <c r="I254" s="81">
        <f t="shared" si="51"/>
        <v>0</v>
      </c>
      <c r="J254" s="81">
        <f t="shared" si="52"/>
        <v>0</v>
      </c>
      <c r="K254" s="81">
        <f t="shared" si="52"/>
        <v>0</v>
      </c>
      <c r="L254" s="165"/>
    </row>
    <row r="255" spans="2:12" s="33" customFormat="1" ht="19.5" hidden="1" customHeight="1" x14ac:dyDescent="0.2">
      <c r="B255" s="140" t="s">
        <v>160</v>
      </c>
      <c r="C255" s="84" t="s">
        <v>137</v>
      </c>
      <c r="D255" s="84" t="s">
        <v>140</v>
      </c>
      <c r="E255" s="84" t="s">
        <v>143</v>
      </c>
      <c r="F255" s="84" t="s">
        <v>320</v>
      </c>
      <c r="G255" s="84" t="s">
        <v>154</v>
      </c>
      <c r="H255" s="92"/>
      <c r="I255" s="81">
        <f t="shared" si="51"/>
        <v>0</v>
      </c>
      <c r="J255" s="81">
        <f t="shared" si="52"/>
        <v>0</v>
      </c>
      <c r="K255" s="81">
        <f t="shared" si="52"/>
        <v>0</v>
      </c>
      <c r="L255" s="165"/>
    </row>
    <row r="256" spans="2:12" s="33" customFormat="1" ht="40.5" hidden="1" customHeight="1" x14ac:dyDescent="0.2">
      <c r="B256" s="140" t="s">
        <v>212</v>
      </c>
      <c r="C256" s="84" t="s">
        <v>137</v>
      </c>
      <c r="D256" s="84" t="s">
        <v>140</v>
      </c>
      <c r="E256" s="84" t="s">
        <v>143</v>
      </c>
      <c r="F256" s="84" t="s">
        <v>320</v>
      </c>
      <c r="G256" s="84" t="s">
        <v>204</v>
      </c>
      <c r="H256" s="92"/>
      <c r="I256" s="81">
        <f t="shared" si="51"/>
        <v>0</v>
      </c>
      <c r="J256" s="81">
        <f t="shared" si="52"/>
        <v>0</v>
      </c>
      <c r="K256" s="81">
        <f t="shared" si="52"/>
        <v>0</v>
      </c>
      <c r="L256" s="165"/>
    </row>
    <row r="257" spans="2:12" s="33" customFormat="1" ht="19.5" hidden="1" customHeight="1" x14ac:dyDescent="0.2">
      <c r="B257" s="140" t="s">
        <v>40</v>
      </c>
      <c r="C257" s="84" t="s">
        <v>137</v>
      </c>
      <c r="D257" s="84" t="s">
        <v>140</v>
      </c>
      <c r="E257" s="84" t="s">
        <v>143</v>
      </c>
      <c r="F257" s="84" t="s">
        <v>320</v>
      </c>
      <c r="G257" s="84" t="s">
        <v>204</v>
      </c>
      <c r="H257" s="92">
        <v>200</v>
      </c>
      <c r="I257" s="81">
        <f t="shared" si="51"/>
        <v>0</v>
      </c>
      <c r="J257" s="81">
        <f t="shared" si="52"/>
        <v>0</v>
      </c>
      <c r="K257" s="81">
        <f t="shared" si="52"/>
        <v>0</v>
      </c>
      <c r="L257" s="165"/>
    </row>
    <row r="258" spans="2:12" s="33" customFormat="1" ht="19.5" hidden="1" customHeight="1" x14ac:dyDescent="0.2">
      <c r="B258" s="140" t="s">
        <v>48</v>
      </c>
      <c r="C258" s="84" t="s">
        <v>137</v>
      </c>
      <c r="D258" s="84" t="s">
        <v>140</v>
      </c>
      <c r="E258" s="84" t="s">
        <v>143</v>
      </c>
      <c r="F258" s="84" t="s">
        <v>320</v>
      </c>
      <c r="G258" s="84" t="s">
        <v>204</v>
      </c>
      <c r="H258" s="92">
        <v>220</v>
      </c>
      <c r="I258" s="81">
        <f t="shared" si="51"/>
        <v>0</v>
      </c>
      <c r="J258" s="81">
        <f t="shared" si="52"/>
        <v>0</v>
      </c>
      <c r="K258" s="81">
        <f t="shared" si="52"/>
        <v>0</v>
      </c>
      <c r="L258" s="165"/>
    </row>
    <row r="259" spans="2:12" s="33" customFormat="1" ht="19.5" hidden="1" customHeight="1" x14ac:dyDescent="0.2">
      <c r="B259" s="140" t="s">
        <v>32</v>
      </c>
      <c r="C259" s="83" t="s">
        <v>137</v>
      </c>
      <c r="D259" s="83" t="s">
        <v>140</v>
      </c>
      <c r="E259" s="83" t="s">
        <v>143</v>
      </c>
      <c r="F259" s="83" t="s">
        <v>320</v>
      </c>
      <c r="G259" s="83" t="s">
        <v>204</v>
      </c>
      <c r="H259" s="88">
        <v>225</v>
      </c>
      <c r="I259" s="82"/>
      <c r="J259" s="82">
        <v>0</v>
      </c>
      <c r="K259" s="82">
        <v>0</v>
      </c>
      <c r="L259" s="165"/>
    </row>
    <row r="260" spans="2:12" s="33" customFormat="1" ht="32.25" customHeight="1" x14ac:dyDescent="0.2">
      <c r="B260" s="129" t="s">
        <v>363</v>
      </c>
      <c r="C260" s="110" t="s">
        <v>137</v>
      </c>
      <c r="D260" s="110" t="s">
        <v>140</v>
      </c>
      <c r="E260" s="110" t="s">
        <v>143</v>
      </c>
      <c r="F260" s="110" t="s">
        <v>364</v>
      </c>
      <c r="G260" s="147"/>
      <c r="H260" s="146"/>
      <c r="I260" s="112">
        <f>I261</f>
        <v>291700</v>
      </c>
      <c r="J260" s="112">
        <f t="shared" ref="J260:K263" si="53">J261</f>
        <v>500000</v>
      </c>
      <c r="K260" s="112">
        <f t="shared" si="53"/>
        <v>500000</v>
      </c>
      <c r="L260" s="165"/>
    </row>
    <row r="261" spans="2:12" s="33" customFormat="1" ht="33" customHeight="1" x14ac:dyDescent="0.2">
      <c r="B261" s="140" t="s">
        <v>365</v>
      </c>
      <c r="C261" s="114" t="s">
        <v>137</v>
      </c>
      <c r="D261" s="114" t="s">
        <v>140</v>
      </c>
      <c r="E261" s="114" t="s">
        <v>143</v>
      </c>
      <c r="F261" s="114" t="s">
        <v>364</v>
      </c>
      <c r="G261" s="114"/>
      <c r="H261" s="120"/>
      <c r="I261" s="117">
        <f>I262</f>
        <v>291700</v>
      </c>
      <c r="J261" s="117">
        <f t="shared" si="53"/>
        <v>500000</v>
      </c>
      <c r="K261" s="117">
        <f t="shared" si="53"/>
        <v>500000</v>
      </c>
      <c r="L261" s="165"/>
    </row>
    <row r="262" spans="2:12" s="33" customFormat="1" ht="19.5" customHeight="1" x14ac:dyDescent="0.2">
      <c r="B262" s="140" t="s">
        <v>160</v>
      </c>
      <c r="C262" s="114" t="s">
        <v>137</v>
      </c>
      <c r="D262" s="114" t="s">
        <v>140</v>
      </c>
      <c r="E262" s="114" t="s">
        <v>143</v>
      </c>
      <c r="F262" s="114" t="s">
        <v>364</v>
      </c>
      <c r="G262" s="114" t="s">
        <v>154</v>
      </c>
      <c r="H262" s="120"/>
      <c r="I262" s="117">
        <f>I263</f>
        <v>291700</v>
      </c>
      <c r="J262" s="117">
        <f t="shared" si="53"/>
        <v>500000</v>
      </c>
      <c r="K262" s="117">
        <f t="shared" si="53"/>
        <v>500000</v>
      </c>
      <c r="L262" s="165"/>
    </row>
    <row r="263" spans="2:12" s="33" customFormat="1" ht="25.5" customHeight="1" x14ac:dyDescent="0.2">
      <c r="B263" s="140" t="s">
        <v>212</v>
      </c>
      <c r="C263" s="114" t="s">
        <v>137</v>
      </c>
      <c r="D263" s="114" t="s">
        <v>140</v>
      </c>
      <c r="E263" s="114" t="s">
        <v>143</v>
      </c>
      <c r="F263" s="114" t="s">
        <v>364</v>
      </c>
      <c r="G263" s="114" t="s">
        <v>204</v>
      </c>
      <c r="H263" s="121"/>
      <c r="I263" s="117">
        <f>I264</f>
        <v>291700</v>
      </c>
      <c r="J263" s="117">
        <f t="shared" si="53"/>
        <v>500000</v>
      </c>
      <c r="K263" s="117">
        <f t="shared" si="53"/>
        <v>500000</v>
      </c>
      <c r="L263" s="165"/>
    </row>
    <row r="264" spans="2:12" s="33" customFormat="1" ht="18" customHeight="1" x14ac:dyDescent="0.2">
      <c r="B264" s="140" t="s">
        <v>32</v>
      </c>
      <c r="C264" s="115" t="s">
        <v>137</v>
      </c>
      <c r="D264" s="115" t="s">
        <v>140</v>
      </c>
      <c r="E264" s="115" t="s">
        <v>143</v>
      </c>
      <c r="F264" s="115" t="s">
        <v>364</v>
      </c>
      <c r="G264" s="115" t="s">
        <v>204</v>
      </c>
      <c r="H264" s="121">
        <v>225</v>
      </c>
      <c r="I264" s="122">
        <v>291700</v>
      </c>
      <c r="J264" s="122">
        <v>500000</v>
      </c>
      <c r="K264" s="122">
        <v>500000</v>
      </c>
      <c r="L264" s="165"/>
    </row>
    <row r="265" spans="2:12" s="33" customFormat="1" ht="42.75" customHeight="1" x14ac:dyDescent="0.2">
      <c r="B265" s="183" t="s">
        <v>162</v>
      </c>
      <c r="C265" s="84" t="s">
        <v>137</v>
      </c>
      <c r="D265" s="84" t="s">
        <v>140</v>
      </c>
      <c r="E265" s="84" t="s">
        <v>143</v>
      </c>
      <c r="F265" s="84" t="s">
        <v>236</v>
      </c>
      <c r="G265" s="84"/>
      <c r="H265" s="92"/>
      <c r="I265" s="81">
        <f t="shared" ref="I265:I272" si="54">I266</f>
        <v>656100</v>
      </c>
      <c r="J265" s="81">
        <f t="shared" ref="J265:K272" si="55">J266</f>
        <v>137500</v>
      </c>
      <c r="K265" s="81">
        <f t="shared" si="55"/>
        <v>154000</v>
      </c>
      <c r="L265" s="165"/>
    </row>
    <row r="266" spans="2:12" s="33" customFormat="1" ht="39.75" customHeight="1" x14ac:dyDescent="0.2">
      <c r="B266" s="140" t="s">
        <v>158</v>
      </c>
      <c r="C266" s="84" t="s">
        <v>137</v>
      </c>
      <c r="D266" s="84" t="s">
        <v>140</v>
      </c>
      <c r="E266" s="84" t="s">
        <v>143</v>
      </c>
      <c r="F266" s="84" t="s">
        <v>235</v>
      </c>
      <c r="G266" s="84"/>
      <c r="H266" s="92"/>
      <c r="I266" s="81">
        <f>I267</f>
        <v>656100</v>
      </c>
      <c r="J266" s="81">
        <f>J267</f>
        <v>137500</v>
      </c>
      <c r="K266" s="81">
        <f>K267</f>
        <v>154000</v>
      </c>
      <c r="L266" s="165"/>
    </row>
    <row r="267" spans="2:12" s="33" customFormat="1" ht="42.75" customHeight="1" x14ac:dyDescent="0.2">
      <c r="B267" s="199" t="s">
        <v>280</v>
      </c>
      <c r="C267" s="73" t="s">
        <v>137</v>
      </c>
      <c r="D267" s="73" t="s">
        <v>140</v>
      </c>
      <c r="E267" s="73" t="s">
        <v>143</v>
      </c>
      <c r="F267" s="73" t="s">
        <v>281</v>
      </c>
      <c r="G267" s="73"/>
      <c r="H267" s="72"/>
      <c r="I267" s="75">
        <f t="shared" si="54"/>
        <v>656100</v>
      </c>
      <c r="J267" s="75">
        <f t="shared" si="55"/>
        <v>137500</v>
      </c>
      <c r="K267" s="75">
        <f t="shared" si="55"/>
        <v>154000</v>
      </c>
      <c r="L267" s="165"/>
    </row>
    <row r="268" spans="2:12" s="33" customFormat="1" ht="39.75" customHeight="1" x14ac:dyDescent="0.2">
      <c r="B268" s="140" t="s">
        <v>182</v>
      </c>
      <c r="C268" s="84" t="s">
        <v>137</v>
      </c>
      <c r="D268" s="84" t="s">
        <v>140</v>
      </c>
      <c r="E268" s="84" t="s">
        <v>143</v>
      </c>
      <c r="F268" s="84" t="s">
        <v>281</v>
      </c>
      <c r="G268" s="84" t="s">
        <v>183</v>
      </c>
      <c r="H268" s="92"/>
      <c r="I268" s="81">
        <f t="shared" si="54"/>
        <v>656100</v>
      </c>
      <c r="J268" s="81">
        <f t="shared" si="55"/>
        <v>137500</v>
      </c>
      <c r="K268" s="81">
        <f t="shared" si="55"/>
        <v>154000</v>
      </c>
      <c r="L268" s="165"/>
    </row>
    <row r="269" spans="2:12" s="33" customFormat="1" ht="28.5" customHeight="1" x14ac:dyDescent="0.2">
      <c r="B269" s="140" t="s">
        <v>160</v>
      </c>
      <c r="C269" s="84" t="s">
        <v>137</v>
      </c>
      <c r="D269" s="84" t="s">
        <v>140</v>
      </c>
      <c r="E269" s="84" t="s">
        <v>143</v>
      </c>
      <c r="F269" s="84" t="s">
        <v>281</v>
      </c>
      <c r="G269" s="84" t="s">
        <v>154</v>
      </c>
      <c r="H269" s="92"/>
      <c r="I269" s="81">
        <f>I272</f>
        <v>656100</v>
      </c>
      <c r="J269" s="81">
        <f>J272</f>
        <v>137500</v>
      </c>
      <c r="K269" s="81">
        <f>K272</f>
        <v>154000</v>
      </c>
      <c r="L269" s="165"/>
    </row>
    <row r="270" spans="2:12" s="33" customFormat="1" ht="30.75" customHeight="1" x14ac:dyDescent="0.2">
      <c r="B270" s="140" t="s">
        <v>212</v>
      </c>
      <c r="C270" s="84" t="s">
        <v>137</v>
      </c>
      <c r="D270" s="84" t="s">
        <v>140</v>
      </c>
      <c r="E270" s="84" t="s">
        <v>143</v>
      </c>
      <c r="F270" s="84" t="s">
        <v>281</v>
      </c>
      <c r="G270" s="84" t="s">
        <v>204</v>
      </c>
      <c r="H270" s="92"/>
      <c r="I270" s="81">
        <f t="shared" si="54"/>
        <v>656100</v>
      </c>
      <c r="J270" s="81">
        <f t="shared" si="55"/>
        <v>137500</v>
      </c>
      <c r="K270" s="81">
        <f t="shared" si="55"/>
        <v>154000</v>
      </c>
      <c r="L270" s="165"/>
    </row>
    <row r="271" spans="2:12" s="33" customFormat="1" ht="19.5" customHeight="1" x14ac:dyDescent="0.2">
      <c r="B271" s="140" t="s">
        <v>40</v>
      </c>
      <c r="C271" s="84" t="s">
        <v>137</v>
      </c>
      <c r="D271" s="84" t="s">
        <v>140</v>
      </c>
      <c r="E271" s="84" t="s">
        <v>143</v>
      </c>
      <c r="F271" s="84" t="s">
        <v>281</v>
      </c>
      <c r="G271" s="84" t="s">
        <v>204</v>
      </c>
      <c r="H271" s="92">
        <v>200</v>
      </c>
      <c r="I271" s="81">
        <f t="shared" si="54"/>
        <v>656100</v>
      </c>
      <c r="J271" s="81">
        <f t="shared" si="55"/>
        <v>137500</v>
      </c>
      <c r="K271" s="81">
        <f t="shared" si="55"/>
        <v>154000</v>
      </c>
      <c r="L271" s="165"/>
    </row>
    <row r="272" spans="2:12" s="33" customFormat="1" ht="20.25" customHeight="1" x14ac:dyDescent="0.2">
      <c r="B272" s="140" t="s">
        <v>48</v>
      </c>
      <c r="C272" s="84" t="s">
        <v>137</v>
      </c>
      <c r="D272" s="84" t="s">
        <v>140</v>
      </c>
      <c r="E272" s="84" t="s">
        <v>143</v>
      </c>
      <c r="F272" s="84" t="s">
        <v>281</v>
      </c>
      <c r="G272" s="84" t="s">
        <v>204</v>
      </c>
      <c r="H272" s="92">
        <v>220</v>
      </c>
      <c r="I272" s="81">
        <f t="shared" si="54"/>
        <v>656100</v>
      </c>
      <c r="J272" s="81">
        <f t="shared" si="55"/>
        <v>137500</v>
      </c>
      <c r="K272" s="81">
        <f t="shared" si="55"/>
        <v>154000</v>
      </c>
      <c r="L272" s="165"/>
    </row>
    <row r="273" spans="2:12" s="33" customFormat="1" ht="19.5" customHeight="1" x14ac:dyDescent="0.2">
      <c r="B273" s="140" t="s">
        <v>32</v>
      </c>
      <c r="C273" s="83" t="s">
        <v>137</v>
      </c>
      <c r="D273" s="83" t="s">
        <v>140</v>
      </c>
      <c r="E273" s="83" t="s">
        <v>143</v>
      </c>
      <c r="F273" s="83" t="s">
        <v>281</v>
      </c>
      <c r="G273" s="83" t="s">
        <v>204</v>
      </c>
      <c r="H273" s="88">
        <v>225</v>
      </c>
      <c r="I273" s="122">
        <v>656100</v>
      </c>
      <c r="J273" s="82">
        <v>137500</v>
      </c>
      <c r="K273" s="35">
        <v>154000</v>
      </c>
      <c r="L273" s="165"/>
    </row>
    <row r="274" spans="2:12" s="1" customFormat="1" ht="20.25" customHeight="1" thickBot="1" x14ac:dyDescent="0.25">
      <c r="B274" s="140" t="s">
        <v>149</v>
      </c>
      <c r="C274" s="4" t="s">
        <v>137</v>
      </c>
      <c r="D274" s="4" t="s">
        <v>140</v>
      </c>
      <c r="E274" s="4" t="s">
        <v>148</v>
      </c>
      <c r="F274" s="4"/>
      <c r="G274" s="4"/>
      <c r="H274" s="87"/>
      <c r="I274" s="82">
        <f>I282+I275+I300+I291</f>
        <v>115400</v>
      </c>
      <c r="J274" s="122">
        <f>J282+J275+J300</f>
        <v>20000</v>
      </c>
      <c r="K274" s="122">
        <f>K282+K275+K300</f>
        <v>20000</v>
      </c>
      <c r="L274" s="161"/>
    </row>
    <row r="275" spans="2:12" s="1" customFormat="1" ht="46.5" customHeight="1" x14ac:dyDescent="0.2">
      <c r="B275" s="200" t="s">
        <v>357</v>
      </c>
      <c r="C275" s="128" t="s">
        <v>137</v>
      </c>
      <c r="D275" s="128" t="s">
        <v>140</v>
      </c>
      <c r="E275" s="128" t="s">
        <v>148</v>
      </c>
      <c r="F275" s="128" t="s">
        <v>91</v>
      </c>
      <c r="G275" s="128"/>
      <c r="H275" s="111"/>
      <c r="I275" s="112">
        <f t="shared" ref="I275:I280" si="56">I276</f>
        <v>10000</v>
      </c>
      <c r="J275" s="112">
        <f t="shared" ref="J275:K280" si="57">J276</f>
        <v>10000</v>
      </c>
      <c r="K275" s="112">
        <f t="shared" si="57"/>
        <v>10000</v>
      </c>
      <c r="L275" s="161"/>
    </row>
    <row r="276" spans="2:12" s="1" customFormat="1" ht="42" customHeight="1" x14ac:dyDescent="0.2">
      <c r="B276" s="158" t="s">
        <v>358</v>
      </c>
      <c r="C276" s="5" t="s">
        <v>137</v>
      </c>
      <c r="D276" s="5" t="s">
        <v>140</v>
      </c>
      <c r="E276" s="5" t="s">
        <v>148</v>
      </c>
      <c r="F276" s="5" t="s">
        <v>92</v>
      </c>
      <c r="G276" s="5"/>
      <c r="H276" s="93"/>
      <c r="I276" s="117">
        <f t="shared" si="56"/>
        <v>10000</v>
      </c>
      <c r="J276" s="117">
        <f t="shared" si="57"/>
        <v>10000</v>
      </c>
      <c r="K276" s="117">
        <f t="shared" si="57"/>
        <v>10000</v>
      </c>
      <c r="L276" s="161"/>
    </row>
    <row r="277" spans="2:12" s="1" customFormat="1" ht="20.25" customHeight="1" x14ac:dyDescent="0.2">
      <c r="B277" s="201" t="s">
        <v>113</v>
      </c>
      <c r="C277" s="5" t="s">
        <v>137</v>
      </c>
      <c r="D277" s="5" t="s">
        <v>140</v>
      </c>
      <c r="E277" s="5" t="s">
        <v>148</v>
      </c>
      <c r="F277" s="5" t="s">
        <v>386</v>
      </c>
      <c r="G277" s="5"/>
      <c r="H277" s="93"/>
      <c r="I277" s="117">
        <f t="shared" si="56"/>
        <v>10000</v>
      </c>
      <c r="J277" s="117">
        <f t="shared" si="57"/>
        <v>10000</v>
      </c>
      <c r="K277" s="117">
        <f t="shared" si="57"/>
        <v>10000</v>
      </c>
      <c r="L277" s="161"/>
    </row>
    <row r="278" spans="2:12" s="1" customFormat="1" ht="23.25" customHeight="1" x14ac:dyDescent="0.2">
      <c r="B278" s="195" t="s">
        <v>149</v>
      </c>
      <c r="C278" s="5" t="s">
        <v>137</v>
      </c>
      <c r="D278" s="5" t="s">
        <v>140</v>
      </c>
      <c r="E278" s="5" t="s">
        <v>148</v>
      </c>
      <c r="F278" s="5" t="s">
        <v>386</v>
      </c>
      <c r="G278" s="5" t="s">
        <v>183</v>
      </c>
      <c r="H278" s="93"/>
      <c r="I278" s="117">
        <f t="shared" si="56"/>
        <v>10000</v>
      </c>
      <c r="J278" s="117">
        <f t="shared" si="57"/>
        <v>10000</v>
      </c>
      <c r="K278" s="117">
        <f t="shared" si="57"/>
        <v>10000</v>
      </c>
      <c r="L278" s="161"/>
    </row>
    <row r="279" spans="2:12" s="1" customFormat="1" ht="29.25" customHeight="1" x14ac:dyDescent="0.2">
      <c r="B279" s="195" t="s">
        <v>355</v>
      </c>
      <c r="C279" s="5" t="s">
        <v>137</v>
      </c>
      <c r="D279" s="5" t="s">
        <v>140</v>
      </c>
      <c r="E279" s="5" t="s">
        <v>148</v>
      </c>
      <c r="F279" s="5" t="s">
        <v>386</v>
      </c>
      <c r="G279" s="5" t="s">
        <v>154</v>
      </c>
      <c r="H279" s="93"/>
      <c r="I279" s="117">
        <f t="shared" si="56"/>
        <v>10000</v>
      </c>
      <c r="J279" s="117">
        <f t="shared" si="57"/>
        <v>10000</v>
      </c>
      <c r="K279" s="117">
        <f t="shared" si="57"/>
        <v>10000</v>
      </c>
      <c r="L279" s="161"/>
    </row>
    <row r="280" spans="2:12" s="1" customFormat="1" ht="27.75" customHeight="1" x14ac:dyDescent="0.2">
      <c r="B280" s="140" t="s">
        <v>212</v>
      </c>
      <c r="C280" s="5" t="s">
        <v>137</v>
      </c>
      <c r="D280" s="5" t="s">
        <v>140</v>
      </c>
      <c r="E280" s="5" t="s">
        <v>148</v>
      </c>
      <c r="F280" s="5" t="s">
        <v>386</v>
      </c>
      <c r="G280" s="5" t="s">
        <v>204</v>
      </c>
      <c r="H280" s="93"/>
      <c r="I280" s="117">
        <f t="shared" si="56"/>
        <v>10000</v>
      </c>
      <c r="J280" s="117">
        <f t="shared" si="57"/>
        <v>10000</v>
      </c>
      <c r="K280" s="117">
        <f t="shared" si="57"/>
        <v>10000</v>
      </c>
      <c r="L280" s="161"/>
    </row>
    <row r="281" spans="2:12" s="1" customFormat="1" ht="20.25" customHeight="1" x14ac:dyDescent="0.2">
      <c r="B281" s="140" t="s">
        <v>65</v>
      </c>
      <c r="C281" s="5" t="s">
        <v>137</v>
      </c>
      <c r="D281" s="4" t="s">
        <v>140</v>
      </c>
      <c r="E281" s="4" t="s">
        <v>148</v>
      </c>
      <c r="F281" s="4" t="s">
        <v>386</v>
      </c>
      <c r="G281" s="4" t="s">
        <v>204</v>
      </c>
      <c r="H281" s="119">
        <v>340</v>
      </c>
      <c r="I281" s="122">
        <v>10000</v>
      </c>
      <c r="J281" s="122">
        <v>10000</v>
      </c>
      <c r="K281" s="122">
        <v>10000</v>
      </c>
      <c r="L281" s="161"/>
    </row>
    <row r="282" spans="2:12" s="1" customFormat="1" ht="52.5" customHeight="1" x14ac:dyDescent="0.2">
      <c r="B282" s="196" t="s">
        <v>361</v>
      </c>
      <c r="C282" s="97" t="s">
        <v>137</v>
      </c>
      <c r="D282" s="97" t="s">
        <v>140</v>
      </c>
      <c r="E282" s="97" t="s">
        <v>148</v>
      </c>
      <c r="F282" s="97" t="s">
        <v>266</v>
      </c>
      <c r="G282" s="97"/>
      <c r="H282" s="74"/>
      <c r="I282" s="75">
        <f>I283</f>
        <v>10000</v>
      </c>
      <c r="J282" s="75">
        <f>J284</f>
        <v>10000</v>
      </c>
      <c r="K282" s="76">
        <f>K284</f>
        <v>10000</v>
      </c>
      <c r="L282" s="161"/>
    </row>
    <row r="283" spans="2:12" s="1" customFormat="1" ht="30.75" customHeight="1" x14ac:dyDescent="0.2">
      <c r="B283" s="197" t="s">
        <v>265</v>
      </c>
      <c r="C283" s="5" t="s">
        <v>137</v>
      </c>
      <c r="D283" s="5" t="s">
        <v>140</v>
      </c>
      <c r="E283" s="5" t="s">
        <v>148</v>
      </c>
      <c r="F283" s="5" t="s">
        <v>264</v>
      </c>
      <c r="G283" s="5"/>
      <c r="H283" s="81"/>
      <c r="I283" s="81">
        <f>I284</f>
        <v>10000</v>
      </c>
      <c r="J283" s="81">
        <f>J284</f>
        <v>10000</v>
      </c>
      <c r="K283" s="81">
        <f>K284</f>
        <v>10000</v>
      </c>
      <c r="L283" s="161"/>
    </row>
    <row r="284" spans="2:12" s="1" customFormat="1" ht="31.5" customHeight="1" x14ac:dyDescent="0.2">
      <c r="B284" s="140" t="s">
        <v>166</v>
      </c>
      <c r="C284" s="5" t="s">
        <v>137</v>
      </c>
      <c r="D284" s="5" t="s">
        <v>140</v>
      </c>
      <c r="E284" s="5" t="s">
        <v>148</v>
      </c>
      <c r="F284" s="5" t="s">
        <v>263</v>
      </c>
      <c r="G284" s="5"/>
      <c r="H284" s="93"/>
      <c r="I284" s="81">
        <f t="shared" ref="I284:I288" si="58">I285</f>
        <v>10000</v>
      </c>
      <c r="J284" s="81">
        <f t="shared" ref="J284:K288" si="59">J285</f>
        <v>10000</v>
      </c>
      <c r="K284" s="36">
        <f t="shared" si="59"/>
        <v>10000</v>
      </c>
      <c r="L284" s="161"/>
    </row>
    <row r="285" spans="2:12" s="1" customFormat="1" ht="33.75" customHeight="1" x14ac:dyDescent="0.2">
      <c r="B285" s="140" t="s">
        <v>182</v>
      </c>
      <c r="C285" s="5" t="s">
        <v>137</v>
      </c>
      <c r="D285" s="5" t="s">
        <v>140</v>
      </c>
      <c r="E285" s="5" t="s">
        <v>148</v>
      </c>
      <c r="F285" s="5" t="s">
        <v>263</v>
      </c>
      <c r="G285" s="5" t="s">
        <v>183</v>
      </c>
      <c r="H285" s="93"/>
      <c r="I285" s="81">
        <f t="shared" si="58"/>
        <v>10000</v>
      </c>
      <c r="J285" s="81">
        <f t="shared" si="59"/>
        <v>10000</v>
      </c>
      <c r="K285" s="36">
        <f t="shared" si="59"/>
        <v>10000</v>
      </c>
      <c r="L285" s="161"/>
    </row>
    <row r="286" spans="2:12" s="1" customFormat="1" ht="33" customHeight="1" x14ac:dyDescent="0.2">
      <c r="B286" s="140" t="s">
        <v>160</v>
      </c>
      <c r="C286" s="5" t="s">
        <v>137</v>
      </c>
      <c r="D286" s="5" t="s">
        <v>140</v>
      </c>
      <c r="E286" s="5" t="s">
        <v>148</v>
      </c>
      <c r="F286" s="5" t="s">
        <v>263</v>
      </c>
      <c r="G286" s="5" t="s">
        <v>154</v>
      </c>
      <c r="H286" s="93"/>
      <c r="I286" s="81">
        <f t="shared" si="58"/>
        <v>10000</v>
      </c>
      <c r="J286" s="81">
        <f t="shared" si="59"/>
        <v>10000</v>
      </c>
      <c r="K286" s="36">
        <f t="shared" si="59"/>
        <v>10000</v>
      </c>
      <c r="L286" s="161"/>
    </row>
    <row r="287" spans="2:12" s="1" customFormat="1" ht="31.5" customHeight="1" x14ac:dyDescent="0.2">
      <c r="B287" s="140" t="s">
        <v>212</v>
      </c>
      <c r="C287" s="5" t="s">
        <v>137</v>
      </c>
      <c r="D287" s="5" t="s">
        <v>140</v>
      </c>
      <c r="E287" s="5" t="s">
        <v>148</v>
      </c>
      <c r="F287" s="5" t="s">
        <v>263</v>
      </c>
      <c r="G287" s="5" t="s">
        <v>204</v>
      </c>
      <c r="H287" s="93"/>
      <c r="I287" s="81">
        <f t="shared" si="58"/>
        <v>10000</v>
      </c>
      <c r="J287" s="81">
        <f t="shared" si="59"/>
        <v>10000</v>
      </c>
      <c r="K287" s="36">
        <f t="shared" si="59"/>
        <v>10000</v>
      </c>
      <c r="L287" s="161"/>
    </row>
    <row r="288" spans="2:12" s="1" customFormat="1" ht="17.25" customHeight="1" x14ac:dyDescent="0.2">
      <c r="B288" s="140" t="s">
        <v>17</v>
      </c>
      <c r="C288" s="5" t="s">
        <v>137</v>
      </c>
      <c r="D288" s="5" t="s">
        <v>140</v>
      </c>
      <c r="E288" s="5" t="s">
        <v>148</v>
      </c>
      <c r="F288" s="5" t="s">
        <v>263</v>
      </c>
      <c r="G288" s="5" t="s">
        <v>204</v>
      </c>
      <c r="H288" s="93">
        <v>200</v>
      </c>
      <c r="I288" s="81">
        <f t="shared" si="58"/>
        <v>10000</v>
      </c>
      <c r="J288" s="81">
        <f t="shared" si="59"/>
        <v>10000</v>
      </c>
      <c r="K288" s="36">
        <f t="shared" si="59"/>
        <v>10000</v>
      </c>
      <c r="L288" s="161"/>
    </row>
    <row r="289" spans="2:12" s="1" customFormat="1" ht="17.25" customHeight="1" x14ac:dyDescent="0.2">
      <c r="B289" s="140" t="s">
        <v>48</v>
      </c>
      <c r="C289" s="5" t="s">
        <v>137</v>
      </c>
      <c r="D289" s="5" t="s">
        <v>140</v>
      </c>
      <c r="E289" s="5" t="s">
        <v>148</v>
      </c>
      <c r="F289" s="5" t="s">
        <v>263</v>
      </c>
      <c r="G289" s="5" t="s">
        <v>204</v>
      </c>
      <c r="H289" s="93">
        <v>220</v>
      </c>
      <c r="I289" s="81">
        <f>I290</f>
        <v>10000</v>
      </c>
      <c r="J289" s="81">
        <f>J290</f>
        <v>10000</v>
      </c>
      <c r="K289" s="36">
        <f>K290</f>
        <v>10000</v>
      </c>
      <c r="L289" s="161"/>
    </row>
    <row r="290" spans="2:12" s="33" customFormat="1" ht="16.5" customHeight="1" x14ac:dyDescent="0.2">
      <c r="B290" s="140" t="s">
        <v>33</v>
      </c>
      <c r="C290" s="4" t="s">
        <v>137</v>
      </c>
      <c r="D290" s="4" t="s">
        <v>140</v>
      </c>
      <c r="E290" s="4" t="s">
        <v>148</v>
      </c>
      <c r="F290" s="4" t="s">
        <v>263</v>
      </c>
      <c r="G290" s="4" t="s">
        <v>204</v>
      </c>
      <c r="H290" s="119">
        <v>226</v>
      </c>
      <c r="I290" s="82">
        <v>10000</v>
      </c>
      <c r="J290" s="122">
        <v>10000</v>
      </c>
      <c r="K290" s="122">
        <v>10000</v>
      </c>
      <c r="L290" s="165"/>
    </row>
    <row r="291" spans="2:12" s="33" customFormat="1" ht="41.25" customHeight="1" x14ac:dyDescent="0.2">
      <c r="B291" s="140" t="s">
        <v>162</v>
      </c>
      <c r="C291" s="29" t="s">
        <v>137</v>
      </c>
      <c r="D291" s="29" t="s">
        <v>140</v>
      </c>
      <c r="E291" s="29" t="s">
        <v>148</v>
      </c>
      <c r="F291" s="29" t="s">
        <v>236</v>
      </c>
      <c r="G291" s="29"/>
      <c r="H291" s="93"/>
      <c r="I291" s="30">
        <f t="shared" ref="I291:K298" si="60">I292</f>
        <v>90400</v>
      </c>
      <c r="J291" s="30">
        <f t="shared" si="60"/>
        <v>0</v>
      </c>
      <c r="K291" s="30">
        <f t="shared" si="60"/>
        <v>0</v>
      </c>
      <c r="L291" s="165"/>
    </row>
    <row r="292" spans="2:12" s="33" customFormat="1" ht="37.5" customHeight="1" x14ac:dyDescent="0.2">
      <c r="B292" s="140" t="s">
        <v>158</v>
      </c>
      <c r="C292" s="29" t="s">
        <v>137</v>
      </c>
      <c r="D292" s="29" t="s">
        <v>140</v>
      </c>
      <c r="E292" s="29" t="s">
        <v>148</v>
      </c>
      <c r="F292" s="29" t="s">
        <v>235</v>
      </c>
      <c r="G292" s="29"/>
      <c r="H292" s="93"/>
      <c r="I292" s="30">
        <f t="shared" si="60"/>
        <v>90400</v>
      </c>
      <c r="J292" s="30">
        <f t="shared" si="60"/>
        <v>0</v>
      </c>
      <c r="K292" s="30">
        <f t="shared" si="60"/>
        <v>0</v>
      </c>
      <c r="L292" s="165"/>
    </row>
    <row r="293" spans="2:12" s="33" customFormat="1" ht="28.5" customHeight="1" x14ac:dyDescent="0.2">
      <c r="B293" s="129" t="s">
        <v>411</v>
      </c>
      <c r="C293" s="141" t="s">
        <v>137</v>
      </c>
      <c r="D293" s="141" t="s">
        <v>140</v>
      </c>
      <c r="E293" s="141" t="s">
        <v>148</v>
      </c>
      <c r="F293" s="141" t="s">
        <v>410</v>
      </c>
      <c r="G293" s="141"/>
      <c r="H293" s="111"/>
      <c r="I293" s="151">
        <f t="shared" si="60"/>
        <v>90400</v>
      </c>
      <c r="J293" s="151">
        <f t="shared" si="60"/>
        <v>0</v>
      </c>
      <c r="K293" s="151">
        <f t="shared" si="60"/>
        <v>0</v>
      </c>
      <c r="L293" s="165"/>
    </row>
    <row r="294" spans="2:12" s="33" customFormat="1" ht="16.5" customHeight="1" x14ac:dyDescent="0.2">
      <c r="B294" s="140" t="s">
        <v>182</v>
      </c>
      <c r="C294" s="29" t="s">
        <v>137</v>
      </c>
      <c r="D294" s="29" t="s">
        <v>140</v>
      </c>
      <c r="E294" s="29" t="s">
        <v>148</v>
      </c>
      <c r="F294" s="29" t="s">
        <v>410</v>
      </c>
      <c r="G294" s="29" t="s">
        <v>183</v>
      </c>
      <c r="H294" s="93"/>
      <c r="I294" s="30">
        <f t="shared" si="60"/>
        <v>90400</v>
      </c>
      <c r="J294" s="30">
        <f t="shared" si="60"/>
        <v>0</v>
      </c>
      <c r="K294" s="30">
        <f t="shared" si="60"/>
        <v>0</v>
      </c>
      <c r="L294" s="165"/>
    </row>
    <row r="295" spans="2:12" s="33" customFormat="1" ht="16.5" customHeight="1" x14ac:dyDescent="0.2">
      <c r="B295" s="140" t="s">
        <v>160</v>
      </c>
      <c r="C295" s="29" t="s">
        <v>137</v>
      </c>
      <c r="D295" s="29" t="s">
        <v>140</v>
      </c>
      <c r="E295" s="29" t="s">
        <v>148</v>
      </c>
      <c r="F295" s="29" t="s">
        <v>410</v>
      </c>
      <c r="G295" s="29" t="s">
        <v>154</v>
      </c>
      <c r="H295" s="93"/>
      <c r="I295" s="30">
        <f t="shared" si="60"/>
        <v>90400</v>
      </c>
      <c r="J295" s="30">
        <f t="shared" si="60"/>
        <v>0</v>
      </c>
      <c r="K295" s="30">
        <f t="shared" si="60"/>
        <v>0</v>
      </c>
      <c r="L295" s="165"/>
    </row>
    <row r="296" spans="2:12" s="33" customFormat="1" ht="16.5" customHeight="1" x14ac:dyDescent="0.2">
      <c r="B296" s="140" t="s">
        <v>212</v>
      </c>
      <c r="C296" s="29" t="s">
        <v>137</v>
      </c>
      <c r="D296" s="29" t="s">
        <v>140</v>
      </c>
      <c r="E296" s="29" t="s">
        <v>148</v>
      </c>
      <c r="F296" s="29" t="s">
        <v>410</v>
      </c>
      <c r="G296" s="29" t="s">
        <v>204</v>
      </c>
      <c r="H296" s="93"/>
      <c r="I296" s="30">
        <f t="shared" si="60"/>
        <v>90400</v>
      </c>
      <c r="J296" s="30">
        <f t="shared" si="60"/>
        <v>0</v>
      </c>
      <c r="K296" s="30">
        <f t="shared" si="60"/>
        <v>0</v>
      </c>
      <c r="L296" s="165"/>
    </row>
    <row r="297" spans="2:12" s="33" customFormat="1" ht="16.5" customHeight="1" x14ac:dyDescent="0.2">
      <c r="B297" s="140" t="s">
        <v>40</v>
      </c>
      <c r="C297" s="29" t="s">
        <v>137</v>
      </c>
      <c r="D297" s="29" t="s">
        <v>140</v>
      </c>
      <c r="E297" s="29" t="s">
        <v>148</v>
      </c>
      <c r="F297" s="29" t="s">
        <v>410</v>
      </c>
      <c r="G297" s="29" t="s">
        <v>204</v>
      </c>
      <c r="H297" s="93">
        <v>200</v>
      </c>
      <c r="I297" s="30">
        <f t="shared" si="60"/>
        <v>90400</v>
      </c>
      <c r="J297" s="30">
        <f t="shared" si="60"/>
        <v>0</v>
      </c>
      <c r="K297" s="30">
        <f t="shared" si="60"/>
        <v>0</v>
      </c>
      <c r="L297" s="165"/>
    </row>
    <row r="298" spans="2:12" s="33" customFormat="1" ht="16.5" customHeight="1" x14ac:dyDescent="0.2">
      <c r="B298" s="140" t="s">
        <v>48</v>
      </c>
      <c r="C298" s="29" t="s">
        <v>137</v>
      </c>
      <c r="D298" s="29" t="s">
        <v>140</v>
      </c>
      <c r="E298" s="29" t="s">
        <v>148</v>
      </c>
      <c r="F298" s="29" t="s">
        <v>410</v>
      </c>
      <c r="G298" s="29" t="s">
        <v>204</v>
      </c>
      <c r="H298" s="93">
        <v>220</v>
      </c>
      <c r="I298" s="30">
        <f t="shared" si="60"/>
        <v>90400</v>
      </c>
      <c r="J298" s="30">
        <f t="shared" si="60"/>
        <v>0</v>
      </c>
      <c r="K298" s="30">
        <f t="shared" si="60"/>
        <v>0</v>
      </c>
      <c r="L298" s="165"/>
    </row>
    <row r="299" spans="2:12" s="33" customFormat="1" ht="16.5" customHeight="1" x14ac:dyDescent="0.2">
      <c r="B299" s="140" t="s">
        <v>32</v>
      </c>
      <c r="C299" s="6" t="s">
        <v>137</v>
      </c>
      <c r="D299" s="6" t="s">
        <v>140</v>
      </c>
      <c r="E299" s="6" t="s">
        <v>148</v>
      </c>
      <c r="F299" s="6" t="s">
        <v>410</v>
      </c>
      <c r="G299" s="6" t="s">
        <v>204</v>
      </c>
      <c r="H299" s="119">
        <v>225</v>
      </c>
      <c r="I299" s="18">
        <v>90400</v>
      </c>
      <c r="J299" s="18">
        <v>0</v>
      </c>
      <c r="K299" s="18">
        <v>0</v>
      </c>
      <c r="L299" s="165"/>
    </row>
    <row r="300" spans="2:12" s="26" customFormat="1" ht="26.25" customHeight="1" x14ac:dyDescent="0.2">
      <c r="B300" s="129" t="s">
        <v>371</v>
      </c>
      <c r="C300" s="141" t="s">
        <v>137</v>
      </c>
      <c r="D300" s="141" t="s">
        <v>140</v>
      </c>
      <c r="E300" s="141" t="s">
        <v>148</v>
      </c>
      <c r="F300" s="141" t="s">
        <v>370</v>
      </c>
      <c r="G300" s="141"/>
      <c r="H300" s="111"/>
      <c r="I300" s="151">
        <f>I301</f>
        <v>5000</v>
      </c>
      <c r="J300" s="151">
        <f t="shared" ref="J300:K302" si="61">J301</f>
        <v>0</v>
      </c>
      <c r="K300" s="151">
        <f t="shared" si="61"/>
        <v>0</v>
      </c>
      <c r="L300" s="171"/>
    </row>
    <row r="301" spans="2:12" s="26" customFormat="1" ht="31.5" customHeight="1" x14ac:dyDescent="0.2">
      <c r="B301" s="140" t="s">
        <v>212</v>
      </c>
      <c r="C301" s="29" t="s">
        <v>137</v>
      </c>
      <c r="D301" s="29" t="s">
        <v>140</v>
      </c>
      <c r="E301" s="29" t="s">
        <v>148</v>
      </c>
      <c r="F301" s="29" t="s">
        <v>370</v>
      </c>
      <c r="G301" s="29" t="s">
        <v>204</v>
      </c>
      <c r="H301" s="93"/>
      <c r="I301" s="30">
        <f>I302</f>
        <v>5000</v>
      </c>
      <c r="J301" s="30">
        <f t="shared" si="61"/>
        <v>0</v>
      </c>
      <c r="K301" s="30">
        <f t="shared" si="61"/>
        <v>0</v>
      </c>
      <c r="L301" s="171"/>
    </row>
    <row r="302" spans="2:12" s="33" customFormat="1" ht="16.5" customHeight="1" x14ac:dyDescent="0.2">
      <c r="B302" s="140" t="s">
        <v>372</v>
      </c>
      <c r="C302" s="29" t="s">
        <v>137</v>
      </c>
      <c r="D302" s="29" t="s">
        <v>140</v>
      </c>
      <c r="E302" s="29" t="s">
        <v>148</v>
      </c>
      <c r="F302" s="29" t="s">
        <v>370</v>
      </c>
      <c r="G302" s="29" t="s">
        <v>204</v>
      </c>
      <c r="H302" s="93">
        <v>200</v>
      </c>
      <c r="I302" s="30">
        <f>I303</f>
        <v>5000</v>
      </c>
      <c r="J302" s="30">
        <f t="shared" si="61"/>
        <v>0</v>
      </c>
      <c r="K302" s="30">
        <f t="shared" si="61"/>
        <v>0</v>
      </c>
      <c r="L302" s="165"/>
    </row>
    <row r="303" spans="2:12" s="33" customFormat="1" ht="16.5" customHeight="1" x14ac:dyDescent="0.2">
      <c r="B303" s="140" t="s">
        <v>32</v>
      </c>
      <c r="C303" s="6" t="s">
        <v>137</v>
      </c>
      <c r="D303" s="6" t="s">
        <v>140</v>
      </c>
      <c r="E303" s="6" t="s">
        <v>148</v>
      </c>
      <c r="F303" s="6" t="s">
        <v>370</v>
      </c>
      <c r="G303" s="6" t="s">
        <v>204</v>
      </c>
      <c r="H303" s="119">
        <v>225</v>
      </c>
      <c r="I303" s="18">
        <v>5000</v>
      </c>
      <c r="J303" s="18">
        <v>0</v>
      </c>
      <c r="K303" s="18">
        <v>0</v>
      </c>
      <c r="L303" s="165"/>
    </row>
    <row r="304" spans="2:12" s="1" customFormat="1" ht="26.25" customHeight="1" x14ac:dyDescent="0.2">
      <c r="B304" s="190" t="s">
        <v>115</v>
      </c>
      <c r="C304" s="69" t="s">
        <v>137</v>
      </c>
      <c r="D304" s="69" t="s">
        <v>144</v>
      </c>
      <c r="E304" s="69"/>
      <c r="F304" s="69"/>
      <c r="G304" s="69"/>
      <c r="H304" s="70"/>
      <c r="I304" s="71">
        <f>SUM(I305+I368+I399)</f>
        <v>13504627</v>
      </c>
      <c r="J304" s="71">
        <f t="shared" ref="J304:K304" si="62">SUM(J305+J368+J399)</f>
        <v>644900</v>
      </c>
      <c r="K304" s="71">
        <f t="shared" si="62"/>
        <v>646900</v>
      </c>
      <c r="L304" s="161"/>
    </row>
    <row r="305" spans="2:12" s="45" customFormat="1" ht="15" customHeight="1" x14ac:dyDescent="0.2">
      <c r="B305" s="140" t="s">
        <v>116</v>
      </c>
      <c r="C305" s="115" t="s">
        <v>137</v>
      </c>
      <c r="D305" s="83" t="s">
        <v>144</v>
      </c>
      <c r="E305" s="83" t="s">
        <v>136</v>
      </c>
      <c r="F305" s="83"/>
      <c r="G305" s="83"/>
      <c r="H305" s="87"/>
      <c r="I305" s="82">
        <f>I315+I306</f>
        <v>3784161.4</v>
      </c>
      <c r="J305" s="122">
        <f t="shared" ref="J305:K305" si="63">J315+J306</f>
        <v>1000</v>
      </c>
      <c r="K305" s="122">
        <f t="shared" si="63"/>
        <v>1000</v>
      </c>
      <c r="L305" s="163"/>
    </row>
    <row r="306" spans="2:12" s="45" customFormat="1" ht="22.5" hidden="1" customHeight="1" x14ac:dyDescent="0.2">
      <c r="B306" s="140" t="s">
        <v>192</v>
      </c>
      <c r="C306" s="83" t="s">
        <v>137</v>
      </c>
      <c r="D306" s="4" t="s">
        <v>144</v>
      </c>
      <c r="E306" s="83" t="s">
        <v>136</v>
      </c>
      <c r="F306" s="83" t="s">
        <v>91</v>
      </c>
      <c r="G306" s="83"/>
      <c r="H306" s="87"/>
      <c r="I306" s="82">
        <f t="shared" ref="I306:I313" si="64">I307</f>
        <v>0</v>
      </c>
      <c r="J306" s="82">
        <v>0</v>
      </c>
      <c r="K306" s="35">
        <v>0</v>
      </c>
      <c r="L306" s="163"/>
    </row>
    <row r="307" spans="2:12" s="45" customFormat="1" ht="33.75" hidden="1" customHeight="1" x14ac:dyDescent="0.2">
      <c r="B307" s="140" t="s">
        <v>118</v>
      </c>
      <c r="C307" s="83" t="s">
        <v>137</v>
      </c>
      <c r="D307" s="4" t="s">
        <v>144</v>
      </c>
      <c r="E307" s="83" t="s">
        <v>136</v>
      </c>
      <c r="F307" s="83" t="s">
        <v>92</v>
      </c>
      <c r="G307" s="83"/>
      <c r="H307" s="87"/>
      <c r="I307" s="82">
        <f t="shared" si="64"/>
        <v>0</v>
      </c>
      <c r="J307" s="82">
        <v>0</v>
      </c>
      <c r="K307" s="35">
        <v>0</v>
      </c>
      <c r="L307" s="163"/>
    </row>
    <row r="308" spans="2:12" s="45" customFormat="1" ht="38.25" hidden="1" x14ac:dyDescent="0.2">
      <c r="B308" s="202" t="s">
        <v>297</v>
      </c>
      <c r="C308" s="73" t="s">
        <v>137</v>
      </c>
      <c r="D308" s="97" t="s">
        <v>144</v>
      </c>
      <c r="E308" s="73" t="s">
        <v>136</v>
      </c>
      <c r="F308" s="73" t="s">
        <v>298</v>
      </c>
      <c r="G308" s="73"/>
      <c r="H308" s="74"/>
      <c r="I308" s="75">
        <f t="shared" si="64"/>
        <v>0</v>
      </c>
      <c r="J308" s="75">
        <v>0</v>
      </c>
      <c r="K308" s="76">
        <v>0</v>
      </c>
      <c r="L308" s="163"/>
    </row>
    <row r="309" spans="2:12" s="45" customFormat="1" ht="25.5" hidden="1" x14ac:dyDescent="0.2">
      <c r="B309" s="140" t="s">
        <v>293</v>
      </c>
      <c r="C309" s="84" t="s">
        <v>137</v>
      </c>
      <c r="D309" s="5" t="s">
        <v>144</v>
      </c>
      <c r="E309" s="84" t="s">
        <v>136</v>
      </c>
      <c r="F309" s="84" t="s">
        <v>298</v>
      </c>
      <c r="G309" s="83" t="s">
        <v>292</v>
      </c>
      <c r="H309" s="87"/>
      <c r="I309" s="82">
        <f t="shared" si="64"/>
        <v>0</v>
      </c>
      <c r="J309" s="82">
        <v>0</v>
      </c>
      <c r="K309" s="35">
        <v>0</v>
      </c>
      <c r="L309" s="163"/>
    </row>
    <row r="310" spans="2:12" s="45" customFormat="1" ht="15.75" hidden="1" x14ac:dyDescent="0.2">
      <c r="B310" s="140" t="s">
        <v>301</v>
      </c>
      <c r="C310" s="84" t="s">
        <v>137</v>
      </c>
      <c r="D310" s="5" t="s">
        <v>144</v>
      </c>
      <c r="E310" s="84" t="s">
        <v>136</v>
      </c>
      <c r="F310" s="84" t="s">
        <v>298</v>
      </c>
      <c r="G310" s="83" t="s">
        <v>294</v>
      </c>
      <c r="H310" s="87"/>
      <c r="I310" s="82">
        <f t="shared" si="64"/>
        <v>0</v>
      </c>
      <c r="J310" s="82">
        <v>0</v>
      </c>
      <c r="K310" s="35">
        <v>0</v>
      </c>
      <c r="L310" s="163"/>
    </row>
    <row r="311" spans="2:12" s="45" customFormat="1" ht="38.25" hidden="1" x14ac:dyDescent="0.2">
      <c r="B311" s="140" t="s">
        <v>295</v>
      </c>
      <c r="C311" s="84" t="s">
        <v>137</v>
      </c>
      <c r="D311" s="5" t="s">
        <v>144</v>
      </c>
      <c r="E311" s="84" t="s">
        <v>136</v>
      </c>
      <c r="F311" s="84" t="s">
        <v>298</v>
      </c>
      <c r="G311" s="83" t="s">
        <v>291</v>
      </c>
      <c r="H311" s="87"/>
      <c r="I311" s="82">
        <f t="shared" si="64"/>
        <v>0</v>
      </c>
      <c r="J311" s="82">
        <v>0</v>
      </c>
      <c r="K311" s="35">
        <v>0</v>
      </c>
      <c r="L311" s="163"/>
    </row>
    <row r="312" spans="2:12" s="45" customFormat="1" ht="15.75" hidden="1" x14ac:dyDescent="0.2">
      <c r="B312" s="203" t="s">
        <v>40</v>
      </c>
      <c r="C312" s="84" t="s">
        <v>137</v>
      </c>
      <c r="D312" s="5" t="s">
        <v>144</v>
      </c>
      <c r="E312" s="84" t="s">
        <v>136</v>
      </c>
      <c r="F312" s="84" t="s">
        <v>298</v>
      </c>
      <c r="G312" s="84" t="s">
        <v>291</v>
      </c>
      <c r="H312" s="93">
        <v>200</v>
      </c>
      <c r="I312" s="81">
        <f t="shared" si="64"/>
        <v>0</v>
      </c>
      <c r="J312" s="82">
        <v>0</v>
      </c>
      <c r="K312" s="35">
        <v>0</v>
      </c>
      <c r="L312" s="163"/>
    </row>
    <row r="313" spans="2:12" s="45" customFormat="1" ht="15.75" hidden="1" x14ac:dyDescent="0.2">
      <c r="B313" s="140" t="s">
        <v>50</v>
      </c>
      <c r="C313" s="84" t="s">
        <v>137</v>
      </c>
      <c r="D313" s="5" t="s">
        <v>144</v>
      </c>
      <c r="E313" s="84" t="s">
        <v>136</v>
      </c>
      <c r="F313" s="84" t="s">
        <v>298</v>
      </c>
      <c r="G313" s="84" t="s">
        <v>291</v>
      </c>
      <c r="H313" s="93">
        <v>300</v>
      </c>
      <c r="I313" s="81">
        <f t="shared" si="64"/>
        <v>0</v>
      </c>
      <c r="J313" s="82">
        <v>0</v>
      </c>
      <c r="K313" s="35">
        <v>0</v>
      </c>
      <c r="L313" s="163"/>
    </row>
    <row r="314" spans="2:12" s="45" customFormat="1" ht="15.75" hidden="1" x14ac:dyDescent="0.2">
      <c r="B314" s="140" t="s">
        <v>196</v>
      </c>
      <c r="C314" s="83" t="s">
        <v>137</v>
      </c>
      <c r="D314" s="4" t="s">
        <v>144</v>
      </c>
      <c r="E314" s="83" t="s">
        <v>136</v>
      </c>
      <c r="F314" s="83" t="s">
        <v>298</v>
      </c>
      <c r="G314" s="83" t="s">
        <v>291</v>
      </c>
      <c r="H314" s="87">
        <v>310</v>
      </c>
      <c r="I314" s="82"/>
      <c r="J314" s="82">
        <v>0</v>
      </c>
      <c r="K314" s="35">
        <v>0</v>
      </c>
      <c r="L314" s="163"/>
    </row>
    <row r="315" spans="2:12" s="1" customFormat="1" ht="45" customHeight="1" x14ac:dyDescent="0.2">
      <c r="B315" s="140" t="s">
        <v>162</v>
      </c>
      <c r="C315" s="84" t="s">
        <v>137</v>
      </c>
      <c r="D315" s="84" t="s">
        <v>144</v>
      </c>
      <c r="E315" s="84" t="s">
        <v>136</v>
      </c>
      <c r="F315" s="84" t="s">
        <v>236</v>
      </c>
      <c r="G315" s="84"/>
      <c r="H315" s="93"/>
      <c r="I315" s="81">
        <f t="shared" ref="I315:K316" si="65">I316</f>
        <v>3784161.4</v>
      </c>
      <c r="J315" s="81">
        <f t="shared" si="65"/>
        <v>1000</v>
      </c>
      <c r="K315" s="36">
        <f t="shared" si="65"/>
        <v>1000</v>
      </c>
      <c r="L315" s="161"/>
    </row>
    <row r="316" spans="2:12" s="1" customFormat="1" ht="25.5" x14ac:dyDescent="0.2">
      <c r="B316" s="140" t="s">
        <v>118</v>
      </c>
      <c r="C316" s="84" t="s">
        <v>137</v>
      </c>
      <c r="D316" s="84" t="s">
        <v>144</v>
      </c>
      <c r="E316" s="84" t="s">
        <v>136</v>
      </c>
      <c r="F316" s="84" t="s">
        <v>251</v>
      </c>
      <c r="G316" s="84"/>
      <c r="H316" s="93"/>
      <c r="I316" s="81">
        <f>I317+I338</f>
        <v>3784161.4</v>
      </c>
      <c r="J316" s="81">
        <f t="shared" si="65"/>
        <v>1000</v>
      </c>
      <c r="K316" s="36">
        <f t="shared" si="65"/>
        <v>1000</v>
      </c>
      <c r="L316" s="161"/>
    </row>
    <row r="317" spans="2:12" s="1" customFormat="1" ht="15" customHeight="1" x14ac:dyDescent="0.2">
      <c r="B317" s="140" t="s">
        <v>116</v>
      </c>
      <c r="C317" s="84" t="s">
        <v>137</v>
      </c>
      <c r="D317" s="84" t="s">
        <v>144</v>
      </c>
      <c r="E317" s="84" t="s">
        <v>136</v>
      </c>
      <c r="F317" s="84" t="s">
        <v>262</v>
      </c>
      <c r="G317" s="84"/>
      <c r="H317" s="93"/>
      <c r="I317" s="81">
        <f>I318+I324</f>
        <v>3784161.4</v>
      </c>
      <c r="J317" s="81">
        <f>J318+J324</f>
        <v>1000</v>
      </c>
      <c r="K317" s="81">
        <f>K318+K324</f>
        <v>1000</v>
      </c>
      <c r="L317" s="161"/>
    </row>
    <row r="318" spans="2:12" s="1" customFormat="1" ht="4.5" hidden="1" customHeight="1" x14ac:dyDescent="0.2">
      <c r="B318" s="129" t="s">
        <v>117</v>
      </c>
      <c r="C318" s="73" t="s">
        <v>137</v>
      </c>
      <c r="D318" s="73" t="s">
        <v>144</v>
      </c>
      <c r="E318" s="73" t="s">
        <v>136</v>
      </c>
      <c r="F318" s="73" t="s">
        <v>261</v>
      </c>
      <c r="G318" s="73"/>
      <c r="H318" s="74"/>
      <c r="I318" s="75">
        <f>I319</f>
        <v>0</v>
      </c>
      <c r="J318" s="75">
        <f t="shared" ref="J318:K322" si="66">J319</f>
        <v>0</v>
      </c>
      <c r="K318" s="76">
        <f t="shared" si="66"/>
        <v>0</v>
      </c>
      <c r="L318" s="161"/>
    </row>
    <row r="319" spans="2:12" s="1" customFormat="1" ht="21" hidden="1" customHeight="1" x14ac:dyDescent="0.2">
      <c r="B319" s="204" t="s">
        <v>187</v>
      </c>
      <c r="C319" s="84" t="s">
        <v>137</v>
      </c>
      <c r="D319" s="84" t="s">
        <v>144</v>
      </c>
      <c r="E319" s="84" t="s">
        <v>136</v>
      </c>
      <c r="F319" s="84" t="s">
        <v>261</v>
      </c>
      <c r="G319" s="84" t="s">
        <v>186</v>
      </c>
      <c r="H319" s="93"/>
      <c r="I319" s="81">
        <f>I320</f>
        <v>0</v>
      </c>
      <c r="J319" s="81">
        <f t="shared" si="66"/>
        <v>0</v>
      </c>
      <c r="K319" s="36">
        <f t="shared" si="66"/>
        <v>0</v>
      </c>
      <c r="L319" s="161"/>
    </row>
    <row r="320" spans="2:12" s="1" customFormat="1" ht="64.5" hidden="1" customHeight="1" x14ac:dyDescent="0.2">
      <c r="B320" s="205" t="s">
        <v>325</v>
      </c>
      <c r="C320" s="123" t="s">
        <v>137</v>
      </c>
      <c r="D320" s="84" t="s">
        <v>144</v>
      </c>
      <c r="E320" s="84" t="s">
        <v>136</v>
      </c>
      <c r="F320" s="84" t="s">
        <v>261</v>
      </c>
      <c r="G320" s="114" t="s">
        <v>324</v>
      </c>
      <c r="H320" s="93"/>
      <c r="I320" s="81">
        <f>I321</f>
        <v>0</v>
      </c>
      <c r="J320" s="81">
        <f t="shared" si="66"/>
        <v>0</v>
      </c>
      <c r="K320" s="36">
        <f t="shared" si="66"/>
        <v>0</v>
      </c>
      <c r="L320" s="161"/>
    </row>
    <row r="321" spans="2:12" s="1" customFormat="1" ht="19.5" hidden="1" customHeight="1" x14ac:dyDescent="0.2">
      <c r="B321" s="206" t="s">
        <v>14</v>
      </c>
      <c r="C321" s="84" t="s">
        <v>137</v>
      </c>
      <c r="D321" s="84" t="s">
        <v>144</v>
      </c>
      <c r="E321" s="84" t="s">
        <v>136</v>
      </c>
      <c r="F321" s="84" t="s">
        <v>261</v>
      </c>
      <c r="G321" s="114" t="s">
        <v>324</v>
      </c>
      <c r="H321" s="93">
        <v>200</v>
      </c>
      <c r="I321" s="81">
        <f>I322</f>
        <v>0</v>
      </c>
      <c r="J321" s="81">
        <f t="shared" si="66"/>
        <v>0</v>
      </c>
      <c r="K321" s="36">
        <f t="shared" si="66"/>
        <v>0</v>
      </c>
      <c r="L321" s="161"/>
    </row>
    <row r="322" spans="2:12" s="1" customFormat="1" ht="17.25" hidden="1" customHeight="1" x14ac:dyDescent="0.2">
      <c r="B322" s="140" t="s">
        <v>51</v>
      </c>
      <c r="C322" s="5" t="s">
        <v>137</v>
      </c>
      <c r="D322" s="5" t="s">
        <v>144</v>
      </c>
      <c r="E322" s="5" t="s">
        <v>136</v>
      </c>
      <c r="F322" s="84" t="s">
        <v>261</v>
      </c>
      <c r="G322" s="114" t="s">
        <v>324</v>
      </c>
      <c r="H322" s="92">
        <v>240</v>
      </c>
      <c r="I322" s="81">
        <f>I323</f>
        <v>0</v>
      </c>
      <c r="J322" s="81">
        <f t="shared" si="66"/>
        <v>0</v>
      </c>
      <c r="K322" s="36">
        <f t="shared" si="66"/>
        <v>0</v>
      </c>
      <c r="L322" s="161"/>
    </row>
    <row r="323" spans="2:12" s="33" customFormat="1" ht="33.75" hidden="1" customHeight="1" x14ac:dyDescent="0.2">
      <c r="B323" s="140" t="s">
        <v>52</v>
      </c>
      <c r="C323" s="83" t="s">
        <v>137</v>
      </c>
      <c r="D323" s="83" t="s">
        <v>144</v>
      </c>
      <c r="E323" s="83" t="s">
        <v>136</v>
      </c>
      <c r="F323" s="83" t="s">
        <v>261</v>
      </c>
      <c r="G323" s="115" t="s">
        <v>324</v>
      </c>
      <c r="H323" s="88">
        <v>241</v>
      </c>
      <c r="I323" s="82">
        <v>0</v>
      </c>
      <c r="J323" s="82">
        <v>0</v>
      </c>
      <c r="K323" s="35">
        <v>0</v>
      </c>
      <c r="L323" s="165"/>
    </row>
    <row r="324" spans="2:12" s="1" customFormat="1" ht="15.75" x14ac:dyDescent="0.2">
      <c r="B324" s="182" t="s">
        <v>167</v>
      </c>
      <c r="C324" s="73" t="s">
        <v>137</v>
      </c>
      <c r="D324" s="73" t="s">
        <v>144</v>
      </c>
      <c r="E324" s="73" t="s">
        <v>136</v>
      </c>
      <c r="F324" s="73" t="s">
        <v>260</v>
      </c>
      <c r="G324" s="73"/>
      <c r="H324" s="72"/>
      <c r="I324" s="75">
        <f>I325+I333+I331</f>
        <v>3784161.4</v>
      </c>
      <c r="J324" s="75">
        <f>J325+J333</f>
        <v>1000</v>
      </c>
      <c r="K324" s="76">
        <f>K325+K333</f>
        <v>1000</v>
      </c>
      <c r="L324" s="161"/>
    </row>
    <row r="325" spans="2:12" s="1" customFormat="1" ht="25.5" x14ac:dyDescent="0.2">
      <c r="B325" s="140" t="s">
        <v>182</v>
      </c>
      <c r="C325" s="84" t="s">
        <v>137</v>
      </c>
      <c r="D325" s="84" t="s">
        <v>144</v>
      </c>
      <c r="E325" s="84" t="s">
        <v>136</v>
      </c>
      <c r="F325" s="84" t="s">
        <v>260</v>
      </c>
      <c r="G325" s="84" t="s">
        <v>183</v>
      </c>
      <c r="H325" s="92"/>
      <c r="I325" s="81">
        <f t="shared" ref="I325:K328" si="67">I326</f>
        <v>3684896.81</v>
      </c>
      <c r="J325" s="81">
        <f t="shared" si="67"/>
        <v>1000</v>
      </c>
      <c r="K325" s="36">
        <f t="shared" si="67"/>
        <v>1000</v>
      </c>
      <c r="L325" s="161"/>
    </row>
    <row r="326" spans="2:12" s="1" customFormat="1" ht="25.5" x14ac:dyDescent="0.2">
      <c r="B326" s="140" t="s">
        <v>160</v>
      </c>
      <c r="C326" s="84" t="s">
        <v>137</v>
      </c>
      <c r="D326" s="84" t="s">
        <v>144</v>
      </c>
      <c r="E326" s="84" t="s">
        <v>136</v>
      </c>
      <c r="F326" s="84" t="s">
        <v>260</v>
      </c>
      <c r="G326" s="84" t="s">
        <v>154</v>
      </c>
      <c r="H326" s="92"/>
      <c r="I326" s="81">
        <f t="shared" si="67"/>
        <v>3684896.81</v>
      </c>
      <c r="J326" s="81">
        <f t="shared" si="67"/>
        <v>1000</v>
      </c>
      <c r="K326" s="36">
        <f t="shared" si="67"/>
        <v>1000</v>
      </c>
      <c r="L326" s="161"/>
    </row>
    <row r="327" spans="2:12" s="1" customFormat="1" ht="25.5" x14ac:dyDescent="0.2">
      <c r="B327" s="140" t="s">
        <v>212</v>
      </c>
      <c r="C327" s="84" t="s">
        <v>137</v>
      </c>
      <c r="D327" s="84" t="s">
        <v>144</v>
      </c>
      <c r="E327" s="84" t="s">
        <v>136</v>
      </c>
      <c r="F327" s="84" t="s">
        <v>260</v>
      </c>
      <c r="G327" s="84" t="s">
        <v>204</v>
      </c>
      <c r="H327" s="92"/>
      <c r="I327" s="81">
        <f t="shared" si="67"/>
        <v>3684896.81</v>
      </c>
      <c r="J327" s="81">
        <f t="shared" si="67"/>
        <v>1000</v>
      </c>
      <c r="K327" s="36">
        <f t="shared" si="67"/>
        <v>1000</v>
      </c>
      <c r="L327" s="161"/>
    </row>
    <row r="328" spans="2:12" s="1" customFormat="1" ht="15.75" x14ac:dyDescent="0.2">
      <c r="B328" s="140" t="s">
        <v>40</v>
      </c>
      <c r="C328" s="84" t="s">
        <v>137</v>
      </c>
      <c r="D328" s="84" t="s">
        <v>144</v>
      </c>
      <c r="E328" s="84" t="s">
        <v>136</v>
      </c>
      <c r="F328" s="84" t="s">
        <v>260</v>
      </c>
      <c r="G328" s="84" t="s">
        <v>204</v>
      </c>
      <c r="H328" s="89">
        <v>200</v>
      </c>
      <c r="I328" s="81">
        <f t="shared" si="67"/>
        <v>3684896.81</v>
      </c>
      <c r="J328" s="81">
        <f t="shared" si="67"/>
        <v>1000</v>
      </c>
      <c r="K328" s="36">
        <f t="shared" si="67"/>
        <v>1000</v>
      </c>
      <c r="L328" s="161"/>
    </row>
    <row r="329" spans="2:12" s="1" customFormat="1" ht="15.75" x14ac:dyDescent="0.2">
      <c r="B329" s="140" t="s">
        <v>46</v>
      </c>
      <c r="C329" s="84" t="s">
        <v>137</v>
      </c>
      <c r="D329" s="84" t="s">
        <v>144</v>
      </c>
      <c r="E329" s="84" t="s">
        <v>136</v>
      </c>
      <c r="F329" s="84" t="s">
        <v>260</v>
      </c>
      <c r="G329" s="84" t="s">
        <v>204</v>
      </c>
      <c r="H329" s="89">
        <v>220</v>
      </c>
      <c r="I329" s="81">
        <f>SUM(I330)</f>
        <v>3684896.81</v>
      </c>
      <c r="J329" s="81">
        <f>SUM(J330:J332)</f>
        <v>1000</v>
      </c>
      <c r="K329" s="36">
        <f>SUM(K330:K332)</f>
        <v>1000</v>
      </c>
      <c r="L329" s="161"/>
    </row>
    <row r="330" spans="2:12" s="33" customFormat="1" ht="14.25" customHeight="1" x14ac:dyDescent="0.2">
      <c r="B330" s="140" t="s">
        <v>32</v>
      </c>
      <c r="C330" s="83" t="s">
        <v>137</v>
      </c>
      <c r="D330" s="83" t="s">
        <v>144</v>
      </c>
      <c r="E330" s="83" t="s">
        <v>136</v>
      </c>
      <c r="F330" s="83" t="s">
        <v>260</v>
      </c>
      <c r="G330" s="83" t="s">
        <v>204</v>
      </c>
      <c r="H330" s="88">
        <v>225</v>
      </c>
      <c r="I330" s="122">
        <v>3684896.81</v>
      </c>
      <c r="J330" s="82">
        <v>1000</v>
      </c>
      <c r="K330" s="35">
        <v>1000</v>
      </c>
      <c r="L330" s="165"/>
    </row>
    <row r="331" spans="2:12" s="33" customFormat="1" ht="14.25" customHeight="1" x14ac:dyDescent="0.2">
      <c r="B331" s="140" t="s">
        <v>335</v>
      </c>
      <c r="C331" s="114" t="s">
        <v>137</v>
      </c>
      <c r="D331" s="114" t="s">
        <v>144</v>
      </c>
      <c r="E331" s="114" t="s">
        <v>136</v>
      </c>
      <c r="F331" s="114" t="s">
        <v>260</v>
      </c>
      <c r="G331" s="114" t="s">
        <v>296</v>
      </c>
      <c r="H331" s="121"/>
      <c r="I331" s="117">
        <f>I332</f>
        <v>99264.59</v>
      </c>
      <c r="J331" s="117">
        <f t="shared" ref="J331:K331" si="68">J332</f>
        <v>0</v>
      </c>
      <c r="K331" s="117">
        <f t="shared" si="68"/>
        <v>0</v>
      </c>
      <c r="L331" s="165"/>
    </row>
    <row r="332" spans="2:12" s="33" customFormat="1" ht="15" customHeight="1" x14ac:dyDescent="0.2">
      <c r="B332" s="140" t="s">
        <v>33</v>
      </c>
      <c r="C332" s="83" t="s">
        <v>137</v>
      </c>
      <c r="D332" s="83" t="s">
        <v>144</v>
      </c>
      <c r="E332" s="83" t="s">
        <v>136</v>
      </c>
      <c r="F332" s="83" t="s">
        <v>260</v>
      </c>
      <c r="G332" s="83" t="s">
        <v>296</v>
      </c>
      <c r="H332" s="88">
        <v>290</v>
      </c>
      <c r="I332" s="122">
        <v>99264.59</v>
      </c>
      <c r="J332" s="82">
        <v>0</v>
      </c>
      <c r="K332" s="35">
        <v>0</v>
      </c>
      <c r="L332" s="165"/>
    </row>
    <row r="333" spans="2:12" s="1" customFormat="1" ht="0.75" hidden="1" customHeight="1" x14ac:dyDescent="0.2">
      <c r="B333" s="140" t="s">
        <v>187</v>
      </c>
      <c r="C333" s="84" t="s">
        <v>137</v>
      </c>
      <c r="D333" s="84" t="s">
        <v>144</v>
      </c>
      <c r="E333" s="84" t="s">
        <v>136</v>
      </c>
      <c r="F333" s="84" t="s">
        <v>260</v>
      </c>
      <c r="G333" s="84" t="s">
        <v>186</v>
      </c>
      <c r="H333" s="92"/>
      <c r="I333" s="81">
        <f>I334</f>
        <v>0</v>
      </c>
      <c r="J333" s="81">
        <f t="shared" ref="J333:K336" si="69">J334</f>
        <v>0</v>
      </c>
      <c r="K333" s="36">
        <f t="shared" si="69"/>
        <v>0</v>
      </c>
      <c r="L333" s="161"/>
    </row>
    <row r="334" spans="2:12" s="1" customFormat="1" ht="51" hidden="1" x14ac:dyDescent="0.2">
      <c r="B334" s="207" t="s">
        <v>323</v>
      </c>
      <c r="C334" s="84" t="s">
        <v>137</v>
      </c>
      <c r="D334" s="84" t="s">
        <v>144</v>
      </c>
      <c r="E334" s="84" t="s">
        <v>136</v>
      </c>
      <c r="F334" s="84" t="s">
        <v>260</v>
      </c>
      <c r="G334" s="114" t="s">
        <v>322</v>
      </c>
      <c r="H334" s="92"/>
      <c r="I334" s="81">
        <f>I335</f>
        <v>0</v>
      </c>
      <c r="J334" s="81">
        <f t="shared" si="69"/>
        <v>0</v>
      </c>
      <c r="K334" s="36">
        <f t="shared" si="69"/>
        <v>0</v>
      </c>
      <c r="L334" s="161"/>
    </row>
    <row r="335" spans="2:12" s="1" customFormat="1" ht="15.75" hidden="1" customHeight="1" x14ac:dyDescent="0.2">
      <c r="B335" s="208" t="s">
        <v>40</v>
      </c>
      <c r="C335" s="84" t="s">
        <v>137</v>
      </c>
      <c r="D335" s="84" t="s">
        <v>144</v>
      </c>
      <c r="E335" s="84" t="s">
        <v>136</v>
      </c>
      <c r="F335" s="84" t="s">
        <v>260</v>
      </c>
      <c r="G335" s="114" t="s">
        <v>322</v>
      </c>
      <c r="H335" s="92">
        <v>200</v>
      </c>
      <c r="I335" s="81">
        <f>I336</f>
        <v>0</v>
      </c>
      <c r="J335" s="81">
        <f t="shared" si="69"/>
        <v>0</v>
      </c>
      <c r="K335" s="36">
        <f t="shared" si="69"/>
        <v>0</v>
      </c>
      <c r="L335" s="161"/>
    </row>
    <row r="336" spans="2:12" s="1" customFormat="1" ht="21" hidden="1" customHeight="1" x14ac:dyDescent="0.2">
      <c r="B336" s="140" t="s">
        <v>53</v>
      </c>
      <c r="C336" s="90" t="s">
        <v>137</v>
      </c>
      <c r="D336" s="90" t="s">
        <v>144</v>
      </c>
      <c r="E336" s="84" t="s">
        <v>136</v>
      </c>
      <c r="F336" s="84" t="s">
        <v>260</v>
      </c>
      <c r="G336" s="114" t="s">
        <v>322</v>
      </c>
      <c r="H336" s="92">
        <v>240</v>
      </c>
      <c r="I336" s="81">
        <f>I337</f>
        <v>0</v>
      </c>
      <c r="J336" s="81">
        <f t="shared" si="69"/>
        <v>0</v>
      </c>
      <c r="K336" s="36">
        <f t="shared" si="69"/>
        <v>0</v>
      </c>
      <c r="L336" s="161"/>
    </row>
    <row r="337" spans="2:12" s="33" customFormat="1" ht="34.5" hidden="1" customHeight="1" x14ac:dyDescent="0.2">
      <c r="B337" s="140" t="s">
        <v>54</v>
      </c>
      <c r="C337" s="83" t="s">
        <v>137</v>
      </c>
      <c r="D337" s="4" t="s">
        <v>144</v>
      </c>
      <c r="E337" s="83" t="s">
        <v>136</v>
      </c>
      <c r="F337" s="83" t="s">
        <v>260</v>
      </c>
      <c r="G337" s="115" t="s">
        <v>322</v>
      </c>
      <c r="H337" s="88">
        <v>241</v>
      </c>
      <c r="I337" s="82">
        <v>0</v>
      </c>
      <c r="J337" s="82">
        <v>0</v>
      </c>
      <c r="K337" s="35">
        <v>0</v>
      </c>
      <c r="L337" s="165"/>
    </row>
    <row r="338" spans="2:12" s="33" customFormat="1" ht="30" hidden="1" customHeight="1" x14ac:dyDescent="0.2">
      <c r="B338" s="203" t="s">
        <v>118</v>
      </c>
      <c r="C338" s="83" t="s">
        <v>137</v>
      </c>
      <c r="D338" s="83" t="s">
        <v>144</v>
      </c>
      <c r="E338" s="83" t="s">
        <v>136</v>
      </c>
      <c r="F338" s="83" t="s">
        <v>290</v>
      </c>
      <c r="G338" s="83" t="s">
        <v>138</v>
      </c>
      <c r="H338" s="88"/>
      <c r="I338" s="82">
        <f>I339+I346</f>
        <v>0</v>
      </c>
      <c r="J338" s="82"/>
      <c r="K338" s="35"/>
      <c r="L338" s="165"/>
    </row>
    <row r="339" spans="2:12" s="33" customFormat="1" ht="94.5" hidden="1" customHeight="1" x14ac:dyDescent="0.2">
      <c r="B339" s="203" t="s">
        <v>299</v>
      </c>
      <c r="C339" s="83" t="s">
        <v>137</v>
      </c>
      <c r="D339" s="83" t="s">
        <v>144</v>
      </c>
      <c r="E339" s="83" t="s">
        <v>136</v>
      </c>
      <c r="F339" s="84" t="s">
        <v>288</v>
      </c>
      <c r="G339" s="83" t="s">
        <v>138</v>
      </c>
      <c r="H339" s="88"/>
      <c r="I339" s="82">
        <f t="shared" ref="I339:I344" si="70">I340</f>
        <v>0</v>
      </c>
      <c r="J339" s="82"/>
      <c r="K339" s="35"/>
      <c r="L339" s="165"/>
    </row>
    <row r="340" spans="2:12" s="33" customFormat="1" ht="32.25" hidden="1" customHeight="1" x14ac:dyDescent="0.2">
      <c r="B340" s="140" t="s">
        <v>293</v>
      </c>
      <c r="C340" s="84" t="s">
        <v>137</v>
      </c>
      <c r="D340" s="84" t="s">
        <v>144</v>
      </c>
      <c r="E340" s="84" t="s">
        <v>136</v>
      </c>
      <c r="F340" s="84" t="s">
        <v>288</v>
      </c>
      <c r="G340" s="84" t="s">
        <v>292</v>
      </c>
      <c r="H340" s="88"/>
      <c r="I340" s="82">
        <f t="shared" si="70"/>
        <v>0</v>
      </c>
      <c r="J340" s="82"/>
      <c r="K340" s="35"/>
      <c r="L340" s="165"/>
    </row>
    <row r="341" spans="2:12" s="33" customFormat="1" ht="23.25" hidden="1" customHeight="1" x14ac:dyDescent="0.2">
      <c r="B341" s="140" t="s">
        <v>301</v>
      </c>
      <c r="C341" s="84" t="s">
        <v>137</v>
      </c>
      <c r="D341" s="84" t="s">
        <v>144</v>
      </c>
      <c r="E341" s="84" t="s">
        <v>136</v>
      </c>
      <c r="F341" s="84" t="s">
        <v>288</v>
      </c>
      <c r="G341" s="84" t="s">
        <v>294</v>
      </c>
      <c r="H341" s="88"/>
      <c r="I341" s="82">
        <f t="shared" si="70"/>
        <v>0</v>
      </c>
      <c r="J341" s="82"/>
      <c r="K341" s="35"/>
      <c r="L341" s="165"/>
    </row>
    <row r="342" spans="2:12" s="33" customFormat="1" ht="46.5" hidden="1" customHeight="1" x14ac:dyDescent="0.2">
      <c r="B342" s="140" t="s">
        <v>295</v>
      </c>
      <c r="C342" s="84" t="s">
        <v>137</v>
      </c>
      <c r="D342" s="84" t="s">
        <v>144</v>
      </c>
      <c r="E342" s="84" t="s">
        <v>136</v>
      </c>
      <c r="F342" s="84" t="s">
        <v>288</v>
      </c>
      <c r="G342" s="84" t="s">
        <v>291</v>
      </c>
      <c r="H342" s="88"/>
      <c r="I342" s="82">
        <f t="shared" si="70"/>
        <v>0</v>
      </c>
      <c r="J342" s="82"/>
      <c r="K342" s="35"/>
      <c r="L342" s="165"/>
    </row>
    <row r="343" spans="2:12" s="33" customFormat="1" ht="20.25" hidden="1" customHeight="1" x14ac:dyDescent="0.2">
      <c r="B343" s="203" t="s">
        <v>103</v>
      </c>
      <c r="C343" s="84" t="s">
        <v>137</v>
      </c>
      <c r="D343" s="84" t="s">
        <v>144</v>
      </c>
      <c r="E343" s="84" t="s">
        <v>136</v>
      </c>
      <c r="F343" s="84" t="s">
        <v>288</v>
      </c>
      <c r="G343" s="84" t="s">
        <v>291</v>
      </c>
      <c r="H343" s="88"/>
      <c r="I343" s="82">
        <f t="shared" si="70"/>
        <v>0</v>
      </c>
      <c r="J343" s="82"/>
      <c r="K343" s="35"/>
      <c r="L343" s="165"/>
    </row>
    <row r="344" spans="2:12" s="33" customFormat="1" ht="21.75" hidden="1" customHeight="1" x14ac:dyDescent="0.2">
      <c r="B344" s="203" t="s">
        <v>216</v>
      </c>
      <c r="C344" s="84" t="s">
        <v>137</v>
      </c>
      <c r="D344" s="84" t="s">
        <v>144</v>
      </c>
      <c r="E344" s="84" t="s">
        <v>136</v>
      </c>
      <c r="F344" s="84" t="s">
        <v>288</v>
      </c>
      <c r="G344" s="84" t="s">
        <v>291</v>
      </c>
      <c r="H344" s="88"/>
      <c r="I344" s="81">
        <f t="shared" si="70"/>
        <v>0</v>
      </c>
      <c r="J344" s="82"/>
      <c r="K344" s="35"/>
      <c r="L344" s="165"/>
    </row>
    <row r="345" spans="2:12" s="33" customFormat="1" ht="21.75" hidden="1" customHeight="1" x14ac:dyDescent="0.2">
      <c r="B345" s="203" t="s">
        <v>217</v>
      </c>
      <c r="C345" s="83" t="s">
        <v>137</v>
      </c>
      <c r="D345" s="83" t="s">
        <v>144</v>
      </c>
      <c r="E345" s="83" t="s">
        <v>136</v>
      </c>
      <c r="F345" s="83" t="s">
        <v>288</v>
      </c>
      <c r="G345" s="83" t="s">
        <v>291</v>
      </c>
      <c r="H345" s="88">
        <v>310</v>
      </c>
      <c r="I345" s="82">
        <v>0</v>
      </c>
      <c r="J345" s="82"/>
      <c r="K345" s="35"/>
      <c r="L345" s="165"/>
    </row>
    <row r="346" spans="2:12" s="33" customFormat="1" ht="70.5" hidden="1" customHeight="1" x14ac:dyDescent="0.2">
      <c r="B346" s="203" t="s">
        <v>300</v>
      </c>
      <c r="C346" s="83" t="s">
        <v>137</v>
      </c>
      <c r="D346" s="83" t="s">
        <v>144</v>
      </c>
      <c r="E346" s="83" t="s">
        <v>136</v>
      </c>
      <c r="F346" s="84" t="s">
        <v>289</v>
      </c>
      <c r="G346" s="83" t="s">
        <v>138</v>
      </c>
      <c r="H346" s="88"/>
      <c r="I346" s="81">
        <f t="shared" ref="I346:I351" si="71">I347</f>
        <v>0</v>
      </c>
      <c r="J346" s="82"/>
      <c r="K346" s="35"/>
      <c r="L346" s="165"/>
    </row>
    <row r="347" spans="2:12" s="33" customFormat="1" ht="36" hidden="1" customHeight="1" x14ac:dyDescent="0.2">
      <c r="B347" s="140" t="s">
        <v>293</v>
      </c>
      <c r="C347" s="84" t="s">
        <v>137</v>
      </c>
      <c r="D347" s="84" t="s">
        <v>144</v>
      </c>
      <c r="E347" s="84" t="s">
        <v>136</v>
      </c>
      <c r="F347" s="84" t="s">
        <v>289</v>
      </c>
      <c r="G347" s="84" t="s">
        <v>292</v>
      </c>
      <c r="H347" s="88"/>
      <c r="I347" s="81">
        <f t="shared" si="71"/>
        <v>0</v>
      </c>
      <c r="J347" s="82"/>
      <c r="K347" s="35"/>
      <c r="L347" s="165"/>
    </row>
    <row r="348" spans="2:12" s="33" customFormat="1" ht="22.5" hidden="1" customHeight="1" x14ac:dyDescent="0.2">
      <c r="B348" s="140" t="s">
        <v>301</v>
      </c>
      <c r="C348" s="84" t="s">
        <v>137</v>
      </c>
      <c r="D348" s="84" t="s">
        <v>144</v>
      </c>
      <c r="E348" s="84" t="s">
        <v>136</v>
      </c>
      <c r="F348" s="84" t="s">
        <v>289</v>
      </c>
      <c r="G348" s="84" t="s">
        <v>294</v>
      </c>
      <c r="H348" s="88"/>
      <c r="I348" s="81">
        <f t="shared" si="71"/>
        <v>0</v>
      </c>
      <c r="J348" s="82"/>
      <c r="K348" s="35"/>
      <c r="L348" s="165"/>
    </row>
    <row r="349" spans="2:12" s="33" customFormat="1" ht="50.25" hidden="1" customHeight="1" x14ac:dyDescent="0.2">
      <c r="B349" s="140" t="s">
        <v>295</v>
      </c>
      <c r="C349" s="84" t="s">
        <v>137</v>
      </c>
      <c r="D349" s="84" t="s">
        <v>144</v>
      </c>
      <c r="E349" s="84" t="s">
        <v>136</v>
      </c>
      <c r="F349" s="84" t="s">
        <v>289</v>
      </c>
      <c r="G349" s="84" t="s">
        <v>291</v>
      </c>
      <c r="H349" s="88"/>
      <c r="I349" s="81">
        <f t="shared" si="71"/>
        <v>0</v>
      </c>
      <c r="J349" s="82"/>
      <c r="K349" s="35"/>
      <c r="L349" s="165"/>
    </row>
    <row r="350" spans="2:12" s="33" customFormat="1" ht="18.75" hidden="1" customHeight="1" x14ac:dyDescent="0.2">
      <c r="B350" s="203" t="s">
        <v>103</v>
      </c>
      <c r="C350" s="84" t="s">
        <v>137</v>
      </c>
      <c r="D350" s="84" t="s">
        <v>144</v>
      </c>
      <c r="E350" s="84" t="s">
        <v>136</v>
      </c>
      <c r="F350" s="84" t="s">
        <v>289</v>
      </c>
      <c r="G350" s="84" t="s">
        <v>291</v>
      </c>
      <c r="H350" s="88"/>
      <c r="I350" s="81">
        <f t="shared" si="71"/>
        <v>0</v>
      </c>
      <c r="J350" s="82"/>
      <c r="K350" s="35"/>
      <c r="L350" s="165"/>
    </row>
    <row r="351" spans="2:12" s="33" customFormat="1" ht="18" hidden="1" customHeight="1" x14ac:dyDescent="0.2">
      <c r="B351" s="203" t="s">
        <v>216</v>
      </c>
      <c r="C351" s="84" t="s">
        <v>137</v>
      </c>
      <c r="D351" s="84" t="s">
        <v>144</v>
      </c>
      <c r="E351" s="84" t="s">
        <v>136</v>
      </c>
      <c r="F351" s="84" t="s">
        <v>289</v>
      </c>
      <c r="G351" s="84" t="s">
        <v>291</v>
      </c>
      <c r="H351" s="88"/>
      <c r="I351" s="81">
        <f t="shared" si="71"/>
        <v>0</v>
      </c>
      <c r="J351" s="82"/>
      <c r="K351" s="35"/>
      <c r="L351" s="165"/>
    </row>
    <row r="352" spans="2:12" s="33" customFormat="1" ht="18" hidden="1" customHeight="1" x14ac:dyDescent="0.2">
      <c r="B352" s="203" t="s">
        <v>217</v>
      </c>
      <c r="C352" s="83" t="s">
        <v>137</v>
      </c>
      <c r="D352" s="83" t="s">
        <v>144</v>
      </c>
      <c r="E352" s="83" t="s">
        <v>136</v>
      </c>
      <c r="F352" s="83" t="s">
        <v>289</v>
      </c>
      <c r="G352" s="83" t="s">
        <v>291</v>
      </c>
      <c r="H352" s="88">
        <v>310</v>
      </c>
      <c r="I352" s="82">
        <v>0</v>
      </c>
      <c r="J352" s="82"/>
      <c r="K352" s="35"/>
      <c r="L352" s="165"/>
    </row>
    <row r="353" spans="2:12" s="45" customFormat="1" ht="18" hidden="1" customHeight="1" x14ac:dyDescent="0.2">
      <c r="B353" s="140" t="s">
        <v>119</v>
      </c>
      <c r="C353" s="83" t="s">
        <v>137</v>
      </c>
      <c r="D353" s="83" t="s">
        <v>144</v>
      </c>
      <c r="E353" s="83" t="s">
        <v>139</v>
      </c>
      <c r="F353" s="83"/>
      <c r="G353" s="83"/>
      <c r="H353" s="87"/>
      <c r="I353" s="82" t="e">
        <f>I367+I359+I380+#REF!+I354</f>
        <v>#REF!</v>
      </c>
      <c r="J353" s="122" t="e">
        <f>J367+J359+J380+#REF!+J354</f>
        <v>#REF!</v>
      </c>
      <c r="K353" s="122" t="e">
        <f>K367+K359+K380+#REF!+K354</f>
        <v>#REF!</v>
      </c>
      <c r="L353" s="163"/>
    </row>
    <row r="354" spans="2:12" s="45" customFormat="1" ht="1.5" hidden="1" customHeight="1" x14ac:dyDescent="0.2">
      <c r="B354" s="209" t="s">
        <v>220</v>
      </c>
      <c r="C354" s="115" t="s">
        <v>137</v>
      </c>
      <c r="D354" s="115" t="s">
        <v>144</v>
      </c>
      <c r="E354" s="115" t="s">
        <v>139</v>
      </c>
      <c r="F354" s="115" t="s">
        <v>338</v>
      </c>
      <c r="G354" s="115" t="s">
        <v>339</v>
      </c>
      <c r="H354" s="119"/>
      <c r="I354" s="122">
        <f>I355</f>
        <v>0</v>
      </c>
      <c r="J354" s="122"/>
      <c r="K354" s="122"/>
      <c r="L354" s="163"/>
    </row>
    <row r="355" spans="2:12" s="45" customFormat="1" ht="33.75" hidden="1" customHeight="1" x14ac:dyDescent="0.2">
      <c r="B355" s="210" t="s">
        <v>166</v>
      </c>
      <c r="C355" s="114" t="s">
        <v>137</v>
      </c>
      <c r="D355" s="114" t="s">
        <v>144</v>
      </c>
      <c r="E355" s="114" t="s">
        <v>139</v>
      </c>
      <c r="F355" s="114" t="s">
        <v>338</v>
      </c>
      <c r="G355" s="115"/>
      <c r="H355" s="119"/>
      <c r="I355" s="117">
        <f>I356</f>
        <v>0</v>
      </c>
      <c r="J355" s="122"/>
      <c r="K355" s="122"/>
      <c r="L355" s="163"/>
    </row>
    <row r="356" spans="2:12" s="45" customFormat="1" ht="34.5" hidden="1" customHeight="1" x14ac:dyDescent="0.2">
      <c r="B356" s="140" t="s">
        <v>182</v>
      </c>
      <c r="C356" s="114" t="s">
        <v>137</v>
      </c>
      <c r="D356" s="114" t="s">
        <v>144</v>
      </c>
      <c r="E356" s="114" t="s">
        <v>139</v>
      </c>
      <c r="F356" s="114" t="s">
        <v>338</v>
      </c>
      <c r="G356" s="114" t="s">
        <v>183</v>
      </c>
      <c r="H356" s="119"/>
      <c r="I356" s="117">
        <f>I357</f>
        <v>0</v>
      </c>
      <c r="J356" s="122"/>
      <c r="K356" s="122"/>
      <c r="L356" s="163"/>
    </row>
    <row r="357" spans="2:12" s="45" customFormat="1" ht="34.5" hidden="1" customHeight="1" x14ac:dyDescent="0.2">
      <c r="B357" s="140" t="s">
        <v>160</v>
      </c>
      <c r="C357" s="114" t="s">
        <v>137</v>
      </c>
      <c r="D357" s="114" t="s">
        <v>144</v>
      </c>
      <c r="E357" s="114" t="s">
        <v>139</v>
      </c>
      <c r="F357" s="114" t="s">
        <v>338</v>
      </c>
      <c r="G357" s="114" t="s">
        <v>154</v>
      </c>
      <c r="H357" s="93"/>
      <c r="I357" s="117">
        <f>I358</f>
        <v>0</v>
      </c>
      <c r="J357" s="122"/>
      <c r="K357" s="122"/>
      <c r="L357" s="163"/>
    </row>
    <row r="358" spans="2:12" s="45" customFormat="1" ht="34.5" hidden="1" customHeight="1" x14ac:dyDescent="0.2">
      <c r="B358" s="140" t="s">
        <v>340</v>
      </c>
      <c r="C358" s="115" t="s">
        <v>137</v>
      </c>
      <c r="D358" s="115" t="s">
        <v>144</v>
      </c>
      <c r="E358" s="115" t="s">
        <v>139</v>
      </c>
      <c r="F358" s="115" t="s">
        <v>338</v>
      </c>
      <c r="G358" s="115" t="s">
        <v>336</v>
      </c>
      <c r="H358" s="119">
        <v>225</v>
      </c>
      <c r="I358" s="122">
        <v>0</v>
      </c>
      <c r="J358" s="122"/>
      <c r="K358" s="122"/>
      <c r="L358" s="163"/>
    </row>
    <row r="359" spans="2:12" s="1" customFormat="1" ht="0.75" hidden="1" customHeight="1" x14ac:dyDescent="0.2">
      <c r="B359" s="211" t="s">
        <v>284</v>
      </c>
      <c r="C359" s="73" t="s">
        <v>137</v>
      </c>
      <c r="D359" s="73" t="s">
        <v>144</v>
      </c>
      <c r="E359" s="73" t="s">
        <v>139</v>
      </c>
      <c r="F359" s="73" t="s">
        <v>259</v>
      </c>
      <c r="G359" s="73"/>
      <c r="H359" s="74"/>
      <c r="I359" s="75">
        <f t="shared" ref="I359:I365" si="72">I360</f>
        <v>0</v>
      </c>
      <c r="J359" s="75">
        <f>J361</f>
        <v>0</v>
      </c>
      <c r="K359" s="75">
        <f>K361</f>
        <v>0</v>
      </c>
      <c r="L359" s="161"/>
    </row>
    <row r="360" spans="2:12" s="1" customFormat="1" ht="2.25" hidden="1" customHeight="1" x14ac:dyDescent="0.2">
      <c r="B360" s="212" t="s">
        <v>382</v>
      </c>
      <c r="C360" s="152" t="s">
        <v>137</v>
      </c>
      <c r="D360" s="152" t="s">
        <v>144</v>
      </c>
      <c r="E360" s="152" t="s">
        <v>139</v>
      </c>
      <c r="F360" s="152" t="s">
        <v>266</v>
      </c>
      <c r="G360" s="152"/>
      <c r="H360" s="152"/>
      <c r="I360" s="153">
        <f t="shared" si="72"/>
        <v>0</v>
      </c>
      <c r="J360" s="152">
        <f>J361</f>
        <v>0</v>
      </c>
      <c r="K360" s="152">
        <f>K361</f>
        <v>0</v>
      </c>
      <c r="L360" s="161"/>
    </row>
    <row r="361" spans="2:12" s="1" customFormat="1" ht="35.25" hidden="1" customHeight="1" x14ac:dyDescent="0.2">
      <c r="B361" s="140" t="s">
        <v>381</v>
      </c>
      <c r="C361" s="84" t="s">
        <v>137</v>
      </c>
      <c r="D361" s="84" t="s">
        <v>144</v>
      </c>
      <c r="E361" s="84" t="s">
        <v>139</v>
      </c>
      <c r="F361" s="116" t="s">
        <v>383</v>
      </c>
      <c r="G361" s="84"/>
      <c r="H361" s="93"/>
      <c r="I361" s="81">
        <f t="shared" si="72"/>
        <v>0</v>
      </c>
      <c r="J361" s="81">
        <f t="shared" ref="J361:K364" si="73">J362</f>
        <v>0</v>
      </c>
      <c r="K361" s="36">
        <f t="shared" si="73"/>
        <v>0</v>
      </c>
      <c r="L361" s="161"/>
    </row>
    <row r="362" spans="2:12" s="1" customFormat="1" ht="33" hidden="1" customHeight="1" x14ac:dyDescent="0.2">
      <c r="B362" s="140" t="s">
        <v>182</v>
      </c>
      <c r="C362" s="84" t="s">
        <v>137</v>
      </c>
      <c r="D362" s="84" t="s">
        <v>144</v>
      </c>
      <c r="E362" s="84" t="s">
        <v>139</v>
      </c>
      <c r="F362" s="116" t="s">
        <v>383</v>
      </c>
      <c r="G362" s="84" t="s">
        <v>183</v>
      </c>
      <c r="H362" s="93"/>
      <c r="I362" s="81">
        <f t="shared" si="72"/>
        <v>0</v>
      </c>
      <c r="J362" s="81">
        <f t="shared" si="73"/>
        <v>0</v>
      </c>
      <c r="K362" s="36">
        <f t="shared" si="73"/>
        <v>0</v>
      </c>
      <c r="L362" s="161"/>
    </row>
    <row r="363" spans="2:12" s="1" customFormat="1" ht="25.5" hidden="1" x14ac:dyDescent="0.2">
      <c r="B363" s="140" t="s">
        <v>367</v>
      </c>
      <c r="C363" s="84" t="s">
        <v>137</v>
      </c>
      <c r="D363" s="84" t="s">
        <v>144</v>
      </c>
      <c r="E363" s="84" t="s">
        <v>139</v>
      </c>
      <c r="F363" s="116" t="s">
        <v>383</v>
      </c>
      <c r="G363" s="84" t="s">
        <v>154</v>
      </c>
      <c r="H363" s="93"/>
      <c r="I363" s="81">
        <f t="shared" si="72"/>
        <v>0</v>
      </c>
      <c r="J363" s="81">
        <f t="shared" si="73"/>
        <v>0</v>
      </c>
      <c r="K363" s="36">
        <f t="shared" si="73"/>
        <v>0</v>
      </c>
      <c r="L363" s="161"/>
    </row>
    <row r="364" spans="2:12" s="1" customFormat="1" ht="33.75" hidden="1" customHeight="1" x14ac:dyDescent="0.2">
      <c r="B364" s="140" t="s">
        <v>212</v>
      </c>
      <c r="C364" s="84" t="s">
        <v>137</v>
      </c>
      <c r="D364" s="84" t="s">
        <v>144</v>
      </c>
      <c r="E364" s="84" t="s">
        <v>139</v>
      </c>
      <c r="F364" s="116" t="s">
        <v>383</v>
      </c>
      <c r="G364" s="84" t="s">
        <v>204</v>
      </c>
      <c r="H364" s="93"/>
      <c r="I364" s="81">
        <f t="shared" si="72"/>
        <v>0</v>
      </c>
      <c r="J364" s="81">
        <f t="shared" si="73"/>
        <v>0</v>
      </c>
      <c r="K364" s="81">
        <f t="shared" si="73"/>
        <v>0</v>
      </c>
      <c r="L364" s="161"/>
    </row>
    <row r="365" spans="2:12" s="33" customFormat="1" ht="18.75" hidden="1" customHeight="1" x14ac:dyDescent="0.2">
      <c r="B365" s="203" t="s">
        <v>26</v>
      </c>
      <c r="C365" s="90" t="s">
        <v>137</v>
      </c>
      <c r="D365" s="90" t="s">
        <v>144</v>
      </c>
      <c r="E365" s="90" t="s">
        <v>139</v>
      </c>
      <c r="F365" s="116" t="s">
        <v>383</v>
      </c>
      <c r="G365" s="90" t="s">
        <v>204</v>
      </c>
      <c r="H365" s="93">
        <v>300</v>
      </c>
      <c r="I365" s="81">
        <f t="shared" si="72"/>
        <v>0</v>
      </c>
      <c r="J365" s="81">
        <f>J366</f>
        <v>0</v>
      </c>
      <c r="K365" s="81">
        <f>K366</f>
        <v>0</v>
      </c>
      <c r="L365" s="165"/>
    </row>
    <row r="366" spans="2:12" s="33" customFormat="1" ht="18.75" hidden="1" customHeight="1" x14ac:dyDescent="0.2">
      <c r="B366" s="203" t="s">
        <v>55</v>
      </c>
      <c r="C366" s="85" t="s">
        <v>137</v>
      </c>
      <c r="D366" s="85" t="s">
        <v>144</v>
      </c>
      <c r="E366" s="85" t="s">
        <v>139</v>
      </c>
      <c r="F366" s="85" t="s">
        <v>383</v>
      </c>
      <c r="G366" s="85" t="s">
        <v>204</v>
      </c>
      <c r="H366" s="87">
        <v>310</v>
      </c>
      <c r="I366" s="82">
        <v>0</v>
      </c>
      <c r="J366" s="82">
        <v>0</v>
      </c>
      <c r="K366" s="35">
        <v>0</v>
      </c>
      <c r="L366" s="165"/>
    </row>
    <row r="367" spans="2:12" s="33" customFormat="1" ht="41.25" hidden="1" customHeight="1" x14ac:dyDescent="0.2">
      <c r="B367" s="212" t="s">
        <v>379</v>
      </c>
      <c r="C367" s="139" t="s">
        <v>137</v>
      </c>
      <c r="D367" s="139" t="s">
        <v>144</v>
      </c>
      <c r="E367" s="139" t="s">
        <v>139</v>
      </c>
      <c r="F367" s="139" t="s">
        <v>259</v>
      </c>
      <c r="G367" s="139"/>
      <c r="H367" s="111"/>
      <c r="I367" s="112">
        <f>I369</f>
        <v>4159811</v>
      </c>
      <c r="J367" s="112">
        <f t="shared" ref="J367:K367" si="74">J369</f>
        <v>51000</v>
      </c>
      <c r="K367" s="112">
        <f t="shared" si="74"/>
        <v>51000</v>
      </c>
      <c r="L367" s="165"/>
    </row>
    <row r="368" spans="2:12" s="33" customFormat="1" ht="20.25" customHeight="1" x14ac:dyDescent="0.2">
      <c r="B368" s="140" t="s">
        <v>119</v>
      </c>
      <c r="C368" s="5" t="s">
        <v>137</v>
      </c>
      <c r="D368" s="5" t="s">
        <v>144</v>
      </c>
      <c r="E368" s="5" t="s">
        <v>139</v>
      </c>
      <c r="F368" s="85"/>
      <c r="G368" s="85"/>
      <c r="H368" s="119"/>
      <c r="I368" s="122">
        <f>SUM(I369+I387+I382)</f>
        <v>7481557.5</v>
      </c>
      <c r="J368" s="122">
        <f>SUM(J369+J387+J382)</f>
        <v>52000</v>
      </c>
      <c r="K368" s="122">
        <f>SUM(K369+K387+K382)</f>
        <v>52000</v>
      </c>
      <c r="L368" s="165"/>
    </row>
    <row r="369" spans="2:12" s="33" customFormat="1" ht="30.75" customHeight="1" x14ac:dyDescent="0.2">
      <c r="B369" s="222" t="s">
        <v>380</v>
      </c>
      <c r="C369" s="139" t="s">
        <v>137</v>
      </c>
      <c r="D369" s="139" t="s">
        <v>144</v>
      </c>
      <c r="E369" s="139" t="s">
        <v>139</v>
      </c>
      <c r="F369" s="139" t="s">
        <v>258</v>
      </c>
      <c r="G369" s="139"/>
      <c r="H369" s="111"/>
      <c r="I369" s="112">
        <f>SUM(I370+I373+I378)</f>
        <v>4159811</v>
      </c>
      <c r="J369" s="112">
        <f t="shared" ref="J369:K369" si="75">SUM(J370+J373+J378)</f>
        <v>51000</v>
      </c>
      <c r="K369" s="112">
        <f t="shared" si="75"/>
        <v>51000</v>
      </c>
      <c r="L369" s="165"/>
    </row>
    <row r="370" spans="2:12" s="33" customFormat="1" ht="29.25" customHeight="1" x14ac:dyDescent="0.2">
      <c r="B370" s="140" t="s">
        <v>160</v>
      </c>
      <c r="C370" s="116" t="s">
        <v>137</v>
      </c>
      <c r="D370" s="116" t="s">
        <v>144</v>
      </c>
      <c r="E370" s="116" t="s">
        <v>139</v>
      </c>
      <c r="F370" s="116" t="s">
        <v>258</v>
      </c>
      <c r="G370" s="116" t="s">
        <v>154</v>
      </c>
      <c r="H370" s="93"/>
      <c r="I370" s="117">
        <f>SUM(I371+I375)</f>
        <v>392711</v>
      </c>
      <c r="J370" s="117">
        <f t="shared" ref="J370:K370" si="76">SUM(J371+J375)</f>
        <v>51000</v>
      </c>
      <c r="K370" s="117">
        <f t="shared" si="76"/>
        <v>51000</v>
      </c>
      <c r="L370" s="165"/>
    </row>
    <row r="371" spans="2:12" s="33" customFormat="1" ht="28.5" customHeight="1" x14ac:dyDescent="0.2">
      <c r="B371" s="140" t="s">
        <v>212</v>
      </c>
      <c r="C371" s="116" t="s">
        <v>137</v>
      </c>
      <c r="D371" s="116" t="s">
        <v>144</v>
      </c>
      <c r="E371" s="116" t="s">
        <v>139</v>
      </c>
      <c r="F371" s="116" t="s">
        <v>406</v>
      </c>
      <c r="G371" s="116" t="s">
        <v>204</v>
      </c>
      <c r="H371" s="93"/>
      <c r="I371" s="117">
        <f>I372</f>
        <v>18000</v>
      </c>
      <c r="J371" s="117">
        <f>J372</f>
        <v>51000</v>
      </c>
      <c r="K371" s="117">
        <f>K372</f>
        <v>51000</v>
      </c>
      <c r="L371" s="165"/>
    </row>
    <row r="372" spans="2:12" s="33" customFormat="1" ht="19.5" customHeight="1" x14ac:dyDescent="0.2">
      <c r="B372" s="140" t="s">
        <v>65</v>
      </c>
      <c r="C372" s="85" t="s">
        <v>137</v>
      </c>
      <c r="D372" s="85" t="s">
        <v>144</v>
      </c>
      <c r="E372" s="85" t="s">
        <v>139</v>
      </c>
      <c r="F372" s="85" t="s">
        <v>406</v>
      </c>
      <c r="G372" s="85" t="s">
        <v>204</v>
      </c>
      <c r="H372" s="119">
        <v>225</v>
      </c>
      <c r="I372" s="122">
        <v>18000</v>
      </c>
      <c r="J372" s="122">
        <v>51000</v>
      </c>
      <c r="K372" s="35">
        <v>51000</v>
      </c>
      <c r="L372" s="165"/>
    </row>
    <row r="373" spans="2:12" s="33" customFormat="1" ht="50.25" customHeight="1" x14ac:dyDescent="0.2">
      <c r="B373" s="224" t="s">
        <v>325</v>
      </c>
      <c r="C373" s="116" t="s">
        <v>137</v>
      </c>
      <c r="D373" s="116" t="s">
        <v>144</v>
      </c>
      <c r="E373" s="116" t="s">
        <v>139</v>
      </c>
      <c r="F373" s="116" t="s">
        <v>406</v>
      </c>
      <c r="G373" s="116" t="s">
        <v>324</v>
      </c>
      <c r="H373" s="93"/>
      <c r="I373" s="117">
        <f>I374</f>
        <v>3765100</v>
      </c>
      <c r="J373" s="117">
        <f t="shared" ref="J373:K373" si="77">J374</f>
        <v>0</v>
      </c>
      <c r="K373" s="117">
        <f t="shared" si="77"/>
        <v>0</v>
      </c>
      <c r="L373" s="165"/>
    </row>
    <row r="374" spans="2:12" s="33" customFormat="1" ht="28.5" customHeight="1" x14ac:dyDescent="0.2">
      <c r="B374" s="140" t="s">
        <v>422</v>
      </c>
      <c r="C374" s="85" t="s">
        <v>137</v>
      </c>
      <c r="D374" s="85" t="s">
        <v>144</v>
      </c>
      <c r="E374" s="85" t="s">
        <v>139</v>
      </c>
      <c r="F374" s="85" t="s">
        <v>406</v>
      </c>
      <c r="G374" s="85" t="s">
        <v>324</v>
      </c>
      <c r="H374" s="119">
        <v>243</v>
      </c>
      <c r="I374" s="122">
        <v>3765100</v>
      </c>
      <c r="J374" s="122">
        <v>0</v>
      </c>
      <c r="K374" s="35">
        <v>0</v>
      </c>
      <c r="L374" s="165"/>
    </row>
    <row r="375" spans="2:12" s="33" customFormat="1" ht="30" customHeight="1" x14ac:dyDescent="0.2">
      <c r="B375" s="224" t="s">
        <v>337</v>
      </c>
      <c r="C375" s="116" t="s">
        <v>137</v>
      </c>
      <c r="D375" s="116" t="s">
        <v>144</v>
      </c>
      <c r="E375" s="116" t="s">
        <v>139</v>
      </c>
      <c r="F375" s="114" t="s">
        <v>407</v>
      </c>
      <c r="G375" s="116" t="s">
        <v>336</v>
      </c>
      <c r="H375" s="93"/>
      <c r="I375" s="117">
        <f>I376</f>
        <v>374711</v>
      </c>
      <c r="J375" s="117">
        <f t="shared" ref="J375:K375" si="78">J376</f>
        <v>0</v>
      </c>
      <c r="K375" s="117">
        <f t="shared" si="78"/>
        <v>0</v>
      </c>
      <c r="L375" s="165"/>
    </row>
    <row r="376" spans="2:12" s="33" customFormat="1" ht="19.5" customHeight="1" x14ac:dyDescent="0.2">
      <c r="B376" s="140" t="s">
        <v>32</v>
      </c>
      <c r="C376" s="85" t="s">
        <v>137</v>
      </c>
      <c r="D376" s="85" t="s">
        <v>144</v>
      </c>
      <c r="E376" s="85" t="s">
        <v>139</v>
      </c>
      <c r="F376" s="115" t="s">
        <v>407</v>
      </c>
      <c r="G376" s="85" t="s">
        <v>336</v>
      </c>
      <c r="H376" s="119">
        <v>225</v>
      </c>
      <c r="I376" s="122">
        <v>374711</v>
      </c>
      <c r="J376" s="122">
        <v>0</v>
      </c>
      <c r="K376" s="35">
        <v>0</v>
      </c>
      <c r="L376" s="165"/>
    </row>
    <row r="377" spans="2:12" s="33" customFormat="1" ht="19.5" customHeight="1" x14ac:dyDescent="0.2">
      <c r="B377" s="140" t="s">
        <v>421</v>
      </c>
      <c r="C377" s="85" t="s">
        <v>137</v>
      </c>
      <c r="D377" s="85" t="s">
        <v>144</v>
      </c>
      <c r="E377" s="85" t="s">
        <v>139</v>
      </c>
      <c r="F377" s="115" t="s">
        <v>407</v>
      </c>
      <c r="G377" s="85" t="s">
        <v>336</v>
      </c>
      <c r="H377" s="119">
        <v>225</v>
      </c>
      <c r="I377" s="122"/>
      <c r="J377" s="122"/>
      <c r="K377" s="35"/>
      <c r="L377" s="165"/>
    </row>
    <row r="378" spans="2:12" s="33" customFormat="1" ht="27.75" customHeight="1" x14ac:dyDescent="0.2">
      <c r="B378" s="140" t="s">
        <v>335</v>
      </c>
      <c r="C378" s="116" t="s">
        <v>137</v>
      </c>
      <c r="D378" s="116" t="s">
        <v>144</v>
      </c>
      <c r="E378" s="116" t="s">
        <v>139</v>
      </c>
      <c r="F378" s="114" t="s">
        <v>407</v>
      </c>
      <c r="G378" s="116" t="s">
        <v>296</v>
      </c>
      <c r="H378" s="93"/>
      <c r="I378" s="117">
        <f>I379</f>
        <v>2000</v>
      </c>
      <c r="J378" s="117"/>
      <c r="K378" s="36"/>
      <c r="L378" s="165"/>
    </row>
    <row r="379" spans="2:12" s="33" customFormat="1" ht="19.5" customHeight="1" x14ac:dyDescent="0.2">
      <c r="B379" s="140" t="s">
        <v>33</v>
      </c>
      <c r="C379" s="85" t="s">
        <v>137</v>
      </c>
      <c r="D379" s="85" t="s">
        <v>144</v>
      </c>
      <c r="E379" s="85" t="s">
        <v>139</v>
      </c>
      <c r="F379" s="115" t="s">
        <v>407</v>
      </c>
      <c r="G379" s="85" t="s">
        <v>296</v>
      </c>
      <c r="H379" s="119">
        <v>290</v>
      </c>
      <c r="I379" s="122">
        <v>2000</v>
      </c>
      <c r="J379" s="122">
        <v>0</v>
      </c>
      <c r="K379" s="35">
        <v>0</v>
      </c>
      <c r="L379" s="165"/>
    </row>
    <row r="380" spans="2:12" s="1" customFormat="1" ht="38.25" customHeight="1" x14ac:dyDescent="0.2">
      <c r="B380" s="140" t="s">
        <v>162</v>
      </c>
      <c r="C380" s="29" t="s">
        <v>137</v>
      </c>
      <c r="D380" s="29" t="s">
        <v>144</v>
      </c>
      <c r="E380" s="29" t="s">
        <v>139</v>
      </c>
      <c r="F380" s="114" t="s">
        <v>236</v>
      </c>
      <c r="G380" s="114"/>
      <c r="H380" s="93"/>
      <c r="I380" s="117">
        <f t="shared" ref="I380:K380" si="79">I381</f>
        <v>3321746.5</v>
      </c>
      <c r="J380" s="117">
        <f t="shared" si="79"/>
        <v>1000</v>
      </c>
      <c r="K380" s="117">
        <f t="shared" si="79"/>
        <v>1000</v>
      </c>
      <c r="L380" s="161"/>
    </row>
    <row r="381" spans="2:12" s="1" customFormat="1" ht="15.75" x14ac:dyDescent="0.2">
      <c r="B381" s="140" t="s">
        <v>120</v>
      </c>
      <c r="C381" s="29" t="s">
        <v>137</v>
      </c>
      <c r="D381" s="29" t="s">
        <v>144</v>
      </c>
      <c r="E381" s="29" t="s">
        <v>139</v>
      </c>
      <c r="F381" s="84" t="s">
        <v>251</v>
      </c>
      <c r="G381" s="84"/>
      <c r="H381" s="93"/>
      <c r="I381" s="117">
        <f>SUM(I382+I387)</f>
        <v>3321746.5</v>
      </c>
      <c r="J381" s="117">
        <f t="shared" ref="J381:K381" si="80">SUM(J382+J387)</f>
        <v>1000</v>
      </c>
      <c r="K381" s="117">
        <f t="shared" si="80"/>
        <v>1000</v>
      </c>
      <c r="L381" s="161"/>
    </row>
    <row r="382" spans="2:12" s="1" customFormat="1" ht="38.25" x14ac:dyDescent="0.2">
      <c r="B382" s="182" t="s">
        <v>111</v>
      </c>
      <c r="C382" s="141" t="s">
        <v>137</v>
      </c>
      <c r="D382" s="141" t="s">
        <v>144</v>
      </c>
      <c r="E382" s="141" t="s">
        <v>139</v>
      </c>
      <c r="F382" s="142" t="s">
        <v>350</v>
      </c>
      <c r="G382" s="110"/>
      <c r="H382" s="111"/>
      <c r="I382" s="112">
        <f>I383</f>
        <v>1000</v>
      </c>
      <c r="J382" s="112">
        <f t="shared" ref="J382:K384" si="81">J383</f>
        <v>1000</v>
      </c>
      <c r="K382" s="112">
        <f t="shared" si="81"/>
        <v>1000</v>
      </c>
      <c r="L382" s="161"/>
    </row>
    <row r="383" spans="2:12" s="1" customFormat="1" ht="25.5" x14ac:dyDescent="0.2">
      <c r="B383" s="140" t="s">
        <v>182</v>
      </c>
      <c r="C383" s="29" t="s">
        <v>137</v>
      </c>
      <c r="D383" s="29" t="s">
        <v>144</v>
      </c>
      <c r="E383" s="29" t="s">
        <v>139</v>
      </c>
      <c r="F383" s="91" t="s">
        <v>350</v>
      </c>
      <c r="G383" s="114" t="s">
        <v>183</v>
      </c>
      <c r="H383" s="119"/>
      <c r="I383" s="117">
        <f>I384</f>
        <v>1000</v>
      </c>
      <c r="J383" s="117">
        <f t="shared" si="81"/>
        <v>1000</v>
      </c>
      <c r="K383" s="117">
        <f t="shared" si="81"/>
        <v>1000</v>
      </c>
      <c r="L383" s="161"/>
    </row>
    <row r="384" spans="2:12" s="1" customFormat="1" ht="25.5" x14ac:dyDescent="0.2">
      <c r="B384" s="140" t="s">
        <v>160</v>
      </c>
      <c r="C384" s="29" t="s">
        <v>137</v>
      </c>
      <c r="D384" s="29" t="s">
        <v>144</v>
      </c>
      <c r="E384" s="29" t="s">
        <v>139</v>
      </c>
      <c r="F384" s="91" t="s">
        <v>350</v>
      </c>
      <c r="G384" s="114" t="s">
        <v>154</v>
      </c>
      <c r="H384" s="119"/>
      <c r="I384" s="117">
        <f>I385</f>
        <v>1000</v>
      </c>
      <c r="J384" s="117">
        <f t="shared" si="81"/>
        <v>1000</v>
      </c>
      <c r="K384" s="117">
        <f t="shared" si="81"/>
        <v>1000</v>
      </c>
      <c r="L384" s="161"/>
    </row>
    <row r="385" spans="2:12" s="1" customFormat="1" ht="25.5" x14ac:dyDescent="0.2">
      <c r="B385" s="140" t="s">
        <v>212</v>
      </c>
      <c r="C385" s="29" t="s">
        <v>137</v>
      </c>
      <c r="D385" s="29" t="s">
        <v>144</v>
      </c>
      <c r="E385" s="29" t="s">
        <v>139</v>
      </c>
      <c r="F385" s="91" t="s">
        <v>350</v>
      </c>
      <c r="G385" s="114" t="s">
        <v>204</v>
      </c>
      <c r="H385" s="93"/>
      <c r="I385" s="117">
        <f>I386</f>
        <v>1000</v>
      </c>
      <c r="J385" s="117">
        <f>J386</f>
        <v>1000</v>
      </c>
      <c r="K385" s="117">
        <f>K386</f>
        <v>1000</v>
      </c>
      <c r="L385" s="161"/>
    </row>
    <row r="386" spans="2:12" s="1" customFormat="1" ht="15.75" x14ac:dyDescent="0.2">
      <c r="B386" s="140" t="s">
        <v>36</v>
      </c>
      <c r="C386" s="6" t="s">
        <v>137</v>
      </c>
      <c r="D386" s="6" t="s">
        <v>144</v>
      </c>
      <c r="E386" s="6" t="s">
        <v>139</v>
      </c>
      <c r="F386" s="86" t="s">
        <v>350</v>
      </c>
      <c r="G386" s="115" t="s">
        <v>204</v>
      </c>
      <c r="H386" s="119">
        <v>340</v>
      </c>
      <c r="I386" s="122">
        <v>1000</v>
      </c>
      <c r="J386" s="122">
        <v>1000</v>
      </c>
      <c r="K386" s="35">
        <v>1000</v>
      </c>
      <c r="L386" s="161"/>
    </row>
    <row r="387" spans="2:12" s="33" customFormat="1" ht="19.5" customHeight="1" x14ac:dyDescent="0.2">
      <c r="B387" s="129" t="s">
        <v>120</v>
      </c>
      <c r="C387" s="139" t="s">
        <v>137</v>
      </c>
      <c r="D387" s="139" t="s">
        <v>144</v>
      </c>
      <c r="E387" s="139" t="s">
        <v>139</v>
      </c>
      <c r="F387" s="139" t="s">
        <v>257</v>
      </c>
      <c r="G387" s="139"/>
      <c r="H387" s="111"/>
      <c r="I387" s="112">
        <f>I388+I394</f>
        <v>3320746.5</v>
      </c>
      <c r="J387" s="112">
        <f t="shared" ref="J387:K390" si="82">J388</f>
        <v>0</v>
      </c>
      <c r="K387" s="112">
        <f t="shared" si="82"/>
        <v>0</v>
      </c>
      <c r="L387" s="165"/>
    </row>
    <row r="388" spans="2:12" s="33" customFormat="1" ht="27.75" customHeight="1" x14ac:dyDescent="0.2">
      <c r="B388" s="140" t="s">
        <v>182</v>
      </c>
      <c r="C388" s="116" t="s">
        <v>137</v>
      </c>
      <c r="D388" s="116" t="s">
        <v>144</v>
      </c>
      <c r="E388" s="116" t="s">
        <v>139</v>
      </c>
      <c r="F388" s="116" t="s">
        <v>257</v>
      </c>
      <c r="G388" s="116" t="s">
        <v>183</v>
      </c>
      <c r="H388" s="93"/>
      <c r="I388" s="117">
        <f>I389</f>
        <v>2830746.5</v>
      </c>
      <c r="J388" s="117">
        <f t="shared" si="82"/>
        <v>0</v>
      </c>
      <c r="K388" s="117">
        <f t="shared" si="82"/>
        <v>0</v>
      </c>
      <c r="L388" s="165"/>
    </row>
    <row r="389" spans="2:12" s="33" customFormat="1" ht="27.75" customHeight="1" x14ac:dyDescent="0.2">
      <c r="B389" s="140" t="s">
        <v>160</v>
      </c>
      <c r="C389" s="116" t="s">
        <v>137</v>
      </c>
      <c r="D389" s="116" t="s">
        <v>144</v>
      </c>
      <c r="E389" s="116" t="s">
        <v>139</v>
      </c>
      <c r="F389" s="116" t="s">
        <v>257</v>
      </c>
      <c r="G389" s="116" t="s">
        <v>154</v>
      </c>
      <c r="H389" s="93"/>
      <c r="I389" s="117">
        <f>I390</f>
        <v>2830746.5</v>
      </c>
      <c r="J389" s="117">
        <f t="shared" si="82"/>
        <v>0</v>
      </c>
      <c r="K389" s="117">
        <f t="shared" si="82"/>
        <v>0</v>
      </c>
      <c r="L389" s="165"/>
    </row>
    <row r="390" spans="2:12" s="33" customFormat="1" ht="27" customHeight="1" x14ac:dyDescent="0.2">
      <c r="B390" s="140" t="s">
        <v>212</v>
      </c>
      <c r="C390" s="116" t="s">
        <v>137</v>
      </c>
      <c r="D390" s="116" t="s">
        <v>144</v>
      </c>
      <c r="E390" s="116" t="s">
        <v>139</v>
      </c>
      <c r="F390" s="116" t="s">
        <v>257</v>
      </c>
      <c r="G390" s="116" t="s">
        <v>204</v>
      </c>
      <c r="H390" s="93"/>
      <c r="I390" s="117">
        <f>I391</f>
        <v>2830746.5</v>
      </c>
      <c r="J390" s="117">
        <f t="shared" si="82"/>
        <v>0</v>
      </c>
      <c r="K390" s="117">
        <f t="shared" si="82"/>
        <v>0</v>
      </c>
      <c r="L390" s="165"/>
    </row>
    <row r="391" spans="2:12" s="33" customFormat="1" ht="19.5" customHeight="1" x14ac:dyDescent="0.2">
      <c r="B391" s="140" t="s">
        <v>31</v>
      </c>
      <c r="C391" s="85" t="s">
        <v>137</v>
      </c>
      <c r="D391" s="85" t="s">
        <v>144</v>
      </c>
      <c r="E391" s="85" t="s">
        <v>139</v>
      </c>
      <c r="F391" s="115" t="s">
        <v>257</v>
      </c>
      <c r="G391" s="85" t="s">
        <v>204</v>
      </c>
      <c r="H391" s="119">
        <v>223</v>
      </c>
      <c r="I391" s="122">
        <v>2830746.5</v>
      </c>
      <c r="J391" s="122">
        <v>0</v>
      </c>
      <c r="K391" s="35">
        <v>0</v>
      </c>
      <c r="L391" s="165"/>
    </row>
    <row r="392" spans="2:12" s="33" customFormat="1" ht="19.5" customHeight="1" x14ac:dyDescent="0.2">
      <c r="B392" s="140" t="s">
        <v>412</v>
      </c>
      <c r="C392" s="116" t="s">
        <v>137</v>
      </c>
      <c r="D392" s="116" t="s">
        <v>144</v>
      </c>
      <c r="E392" s="116" t="s">
        <v>139</v>
      </c>
      <c r="F392" s="114" t="s">
        <v>257</v>
      </c>
      <c r="G392" s="116" t="s">
        <v>204</v>
      </c>
      <c r="H392" s="93">
        <v>300</v>
      </c>
      <c r="I392" s="117">
        <f>I393</f>
        <v>0</v>
      </c>
      <c r="J392" s="117">
        <f t="shared" ref="J392:K392" si="83">J393</f>
        <v>0</v>
      </c>
      <c r="K392" s="117">
        <f t="shared" si="83"/>
        <v>0</v>
      </c>
      <c r="L392" s="165"/>
    </row>
    <row r="393" spans="2:12" s="33" customFormat="1" ht="19.5" customHeight="1" x14ac:dyDescent="0.2">
      <c r="B393" s="140" t="s">
        <v>65</v>
      </c>
      <c r="C393" s="85" t="s">
        <v>137</v>
      </c>
      <c r="D393" s="85" t="s">
        <v>144</v>
      </c>
      <c r="E393" s="85" t="s">
        <v>139</v>
      </c>
      <c r="F393" s="115" t="s">
        <v>257</v>
      </c>
      <c r="G393" s="85" t="s">
        <v>204</v>
      </c>
      <c r="H393" s="119">
        <v>340</v>
      </c>
      <c r="I393" s="122">
        <v>0</v>
      </c>
      <c r="J393" s="122">
        <v>0</v>
      </c>
      <c r="K393" s="35">
        <v>0</v>
      </c>
      <c r="L393" s="165"/>
    </row>
    <row r="394" spans="2:12" s="33" customFormat="1" ht="19.5" customHeight="1" x14ac:dyDescent="0.2">
      <c r="B394" s="140" t="s">
        <v>329</v>
      </c>
      <c r="C394" s="116" t="s">
        <v>137</v>
      </c>
      <c r="D394" s="116" t="s">
        <v>144</v>
      </c>
      <c r="E394" s="116" t="s">
        <v>139</v>
      </c>
      <c r="F394" s="114" t="s">
        <v>257</v>
      </c>
      <c r="G394" s="116" t="s">
        <v>186</v>
      </c>
      <c r="H394" s="93"/>
      <c r="I394" s="117">
        <f>I395</f>
        <v>490000</v>
      </c>
      <c r="J394" s="117">
        <f t="shared" ref="J394:K397" si="84">J395</f>
        <v>0</v>
      </c>
      <c r="K394" s="117">
        <f t="shared" si="84"/>
        <v>0</v>
      </c>
      <c r="L394" s="165"/>
    </row>
    <row r="395" spans="2:12" s="33" customFormat="1" ht="19.5" customHeight="1" x14ac:dyDescent="0.2">
      <c r="B395" s="140" t="s">
        <v>349</v>
      </c>
      <c r="C395" s="116" t="s">
        <v>137</v>
      </c>
      <c r="D395" s="116" t="s">
        <v>144</v>
      </c>
      <c r="E395" s="116" t="s">
        <v>139</v>
      </c>
      <c r="F395" s="114" t="s">
        <v>257</v>
      </c>
      <c r="G395" s="116" t="s">
        <v>333</v>
      </c>
      <c r="H395" s="93"/>
      <c r="I395" s="117">
        <f>I396</f>
        <v>490000</v>
      </c>
      <c r="J395" s="117">
        <f t="shared" si="84"/>
        <v>0</v>
      </c>
      <c r="K395" s="117">
        <f t="shared" si="84"/>
        <v>0</v>
      </c>
      <c r="L395" s="165"/>
    </row>
    <row r="396" spans="2:12" s="33" customFormat="1" ht="24" customHeight="1" x14ac:dyDescent="0.2">
      <c r="B396" s="140" t="s">
        <v>413</v>
      </c>
      <c r="C396" s="116" t="s">
        <v>137</v>
      </c>
      <c r="D396" s="116" t="s">
        <v>144</v>
      </c>
      <c r="E396" s="116" t="s">
        <v>139</v>
      </c>
      <c r="F396" s="114" t="s">
        <v>257</v>
      </c>
      <c r="G396" s="116" t="s">
        <v>296</v>
      </c>
      <c r="H396" s="93"/>
      <c r="I396" s="117">
        <f>I397</f>
        <v>490000</v>
      </c>
      <c r="J396" s="117">
        <f t="shared" si="84"/>
        <v>0</v>
      </c>
      <c r="K396" s="117">
        <f t="shared" si="84"/>
        <v>0</v>
      </c>
      <c r="L396" s="165"/>
    </row>
    <row r="397" spans="2:12" s="33" customFormat="1" ht="19.5" customHeight="1" x14ac:dyDescent="0.2">
      <c r="B397" s="140" t="s">
        <v>372</v>
      </c>
      <c r="C397" s="116" t="s">
        <v>137</v>
      </c>
      <c r="D397" s="116" t="s">
        <v>144</v>
      </c>
      <c r="E397" s="116" t="s">
        <v>139</v>
      </c>
      <c r="F397" s="114" t="s">
        <v>257</v>
      </c>
      <c r="G397" s="116" t="s">
        <v>296</v>
      </c>
      <c r="H397" s="93">
        <v>200</v>
      </c>
      <c r="I397" s="117">
        <f>I398</f>
        <v>490000</v>
      </c>
      <c r="J397" s="117">
        <f t="shared" si="84"/>
        <v>0</v>
      </c>
      <c r="K397" s="117">
        <f t="shared" si="84"/>
        <v>0</v>
      </c>
      <c r="L397" s="165"/>
    </row>
    <row r="398" spans="2:12" s="33" customFormat="1" ht="19.5" customHeight="1" x14ac:dyDescent="0.2">
      <c r="B398" s="140" t="s">
        <v>38</v>
      </c>
      <c r="C398" s="85" t="s">
        <v>137</v>
      </c>
      <c r="D398" s="85" t="s">
        <v>144</v>
      </c>
      <c r="E398" s="85" t="s">
        <v>139</v>
      </c>
      <c r="F398" s="115" t="s">
        <v>257</v>
      </c>
      <c r="G398" s="85" t="s">
        <v>296</v>
      </c>
      <c r="H398" s="119">
        <v>290</v>
      </c>
      <c r="I398" s="122">
        <v>490000</v>
      </c>
      <c r="J398" s="122">
        <v>0</v>
      </c>
      <c r="K398" s="35">
        <v>0</v>
      </c>
      <c r="L398" s="165"/>
    </row>
    <row r="399" spans="2:12" s="33" customFormat="1" ht="22.5" customHeight="1" x14ac:dyDescent="0.2">
      <c r="B399" s="23" t="s">
        <v>121</v>
      </c>
      <c r="C399" s="83" t="s">
        <v>137</v>
      </c>
      <c r="D399" s="83" t="s">
        <v>144</v>
      </c>
      <c r="E399" s="83" t="s">
        <v>142</v>
      </c>
      <c r="F399" s="83"/>
      <c r="G399" s="83"/>
      <c r="H399" s="87"/>
      <c r="I399" s="82">
        <f>I400+I409+I418</f>
        <v>2238908.1</v>
      </c>
      <c r="J399" s="82">
        <f>J400+J409+J418</f>
        <v>591900</v>
      </c>
      <c r="K399" s="35">
        <f>K400+K409+K418</f>
        <v>593900</v>
      </c>
      <c r="L399" s="165"/>
    </row>
    <row r="400" spans="2:12" s="33" customFormat="1" ht="62.25" customHeight="1" x14ac:dyDescent="0.2">
      <c r="B400" s="188" t="s">
        <v>393</v>
      </c>
      <c r="C400" s="73" t="s">
        <v>137</v>
      </c>
      <c r="D400" s="73" t="s">
        <v>144</v>
      </c>
      <c r="E400" s="73" t="s">
        <v>142</v>
      </c>
      <c r="F400" s="73" t="s">
        <v>241</v>
      </c>
      <c r="G400" s="73"/>
      <c r="H400" s="74"/>
      <c r="I400" s="75">
        <f>I401</f>
        <v>20000</v>
      </c>
      <c r="J400" s="75">
        <f>J402</f>
        <v>10000</v>
      </c>
      <c r="K400" s="76">
        <f>K402</f>
        <v>10000</v>
      </c>
      <c r="L400" s="165"/>
    </row>
    <row r="401" spans="2:12" s="45" customFormat="1" ht="24" customHeight="1" x14ac:dyDescent="0.2">
      <c r="B401" s="189" t="s">
        <v>256</v>
      </c>
      <c r="C401" s="84" t="s">
        <v>137</v>
      </c>
      <c r="D401" s="84" t="s">
        <v>144</v>
      </c>
      <c r="E401" s="84" t="s">
        <v>142</v>
      </c>
      <c r="F401" s="84" t="s">
        <v>239</v>
      </c>
      <c r="G401" s="84"/>
      <c r="H401" s="93"/>
      <c r="I401" s="81">
        <f>I402</f>
        <v>20000</v>
      </c>
      <c r="J401" s="81">
        <f>J402</f>
        <v>10000</v>
      </c>
      <c r="K401" s="81">
        <f>K402</f>
        <v>10000</v>
      </c>
      <c r="L401" s="163"/>
    </row>
    <row r="402" spans="2:12" s="1" customFormat="1" ht="16.5" customHeight="1" x14ac:dyDescent="0.2">
      <c r="B402" s="140" t="s">
        <v>182</v>
      </c>
      <c r="C402" s="84" t="s">
        <v>137</v>
      </c>
      <c r="D402" s="84" t="s">
        <v>144</v>
      </c>
      <c r="E402" s="84" t="s">
        <v>142</v>
      </c>
      <c r="F402" s="84" t="s">
        <v>238</v>
      </c>
      <c r="G402" s="84" t="s">
        <v>183</v>
      </c>
      <c r="H402" s="93"/>
      <c r="I402" s="81">
        <f t="shared" ref="I402:I407" si="85">I403</f>
        <v>20000</v>
      </c>
      <c r="J402" s="81">
        <f>J403</f>
        <v>10000</v>
      </c>
      <c r="K402" s="36">
        <f>K403</f>
        <v>10000</v>
      </c>
      <c r="L402" s="161"/>
    </row>
    <row r="403" spans="2:12" s="1" customFormat="1" ht="26.25" customHeight="1" x14ac:dyDescent="0.2">
      <c r="B403" s="140" t="s">
        <v>159</v>
      </c>
      <c r="C403" s="84" t="s">
        <v>137</v>
      </c>
      <c r="D403" s="84" t="s">
        <v>144</v>
      </c>
      <c r="E403" s="84" t="s">
        <v>142</v>
      </c>
      <c r="F403" s="84" t="s">
        <v>238</v>
      </c>
      <c r="G403" s="84" t="s">
        <v>154</v>
      </c>
      <c r="H403" s="93"/>
      <c r="I403" s="81">
        <f t="shared" si="85"/>
        <v>20000</v>
      </c>
      <c r="J403" s="81">
        <f t="shared" ref="J403:K407" si="86">J404</f>
        <v>10000</v>
      </c>
      <c r="K403" s="36">
        <f t="shared" si="86"/>
        <v>10000</v>
      </c>
      <c r="L403" s="161"/>
    </row>
    <row r="404" spans="2:12" s="1" customFormat="1" ht="25.5" x14ac:dyDescent="0.2">
      <c r="B404" s="140" t="s">
        <v>161</v>
      </c>
      <c r="C404" s="84" t="s">
        <v>137</v>
      </c>
      <c r="D404" s="84" t="s">
        <v>144</v>
      </c>
      <c r="E404" s="84" t="s">
        <v>142</v>
      </c>
      <c r="F404" s="84" t="s">
        <v>238</v>
      </c>
      <c r="G404" s="84" t="s">
        <v>154</v>
      </c>
      <c r="H404" s="93"/>
      <c r="I404" s="81">
        <f>I405</f>
        <v>20000</v>
      </c>
      <c r="J404" s="81">
        <f t="shared" si="86"/>
        <v>10000</v>
      </c>
      <c r="K404" s="36">
        <f t="shared" si="86"/>
        <v>10000</v>
      </c>
      <c r="L404" s="161"/>
    </row>
    <row r="405" spans="2:12" s="1" customFormat="1" ht="25.5" x14ac:dyDescent="0.2">
      <c r="B405" s="140" t="s">
        <v>212</v>
      </c>
      <c r="C405" s="84" t="s">
        <v>137</v>
      </c>
      <c r="D405" s="84" t="s">
        <v>144</v>
      </c>
      <c r="E405" s="84" t="s">
        <v>142</v>
      </c>
      <c r="F405" s="84" t="s">
        <v>238</v>
      </c>
      <c r="G405" s="84" t="s">
        <v>204</v>
      </c>
      <c r="H405" s="93"/>
      <c r="I405" s="81">
        <f>I406</f>
        <v>20000</v>
      </c>
      <c r="J405" s="81">
        <f>J406</f>
        <v>10000</v>
      </c>
      <c r="K405" s="36">
        <f>K406</f>
        <v>10000</v>
      </c>
      <c r="L405" s="161"/>
    </row>
    <row r="406" spans="2:12" s="1" customFormat="1" ht="16.5" customHeight="1" x14ac:dyDescent="0.2">
      <c r="B406" s="140" t="s">
        <v>17</v>
      </c>
      <c r="C406" s="84" t="s">
        <v>137</v>
      </c>
      <c r="D406" s="84" t="s">
        <v>144</v>
      </c>
      <c r="E406" s="84" t="s">
        <v>142</v>
      </c>
      <c r="F406" s="84" t="s">
        <v>238</v>
      </c>
      <c r="G406" s="84" t="s">
        <v>204</v>
      </c>
      <c r="H406" s="93">
        <v>200</v>
      </c>
      <c r="I406" s="81">
        <f t="shared" si="85"/>
        <v>20000</v>
      </c>
      <c r="J406" s="81">
        <f t="shared" si="86"/>
        <v>10000</v>
      </c>
      <c r="K406" s="36">
        <f t="shared" si="86"/>
        <v>10000</v>
      </c>
      <c r="L406" s="161"/>
    </row>
    <row r="407" spans="2:12" s="1" customFormat="1" ht="16.5" customHeight="1" x14ac:dyDescent="0.2">
      <c r="B407" s="140" t="s">
        <v>48</v>
      </c>
      <c r="C407" s="84" t="s">
        <v>137</v>
      </c>
      <c r="D407" s="84" t="s">
        <v>144</v>
      </c>
      <c r="E407" s="84" t="s">
        <v>142</v>
      </c>
      <c r="F407" s="84" t="s">
        <v>238</v>
      </c>
      <c r="G407" s="84" t="s">
        <v>204</v>
      </c>
      <c r="H407" s="93">
        <v>220</v>
      </c>
      <c r="I407" s="81">
        <f t="shared" si="85"/>
        <v>20000</v>
      </c>
      <c r="J407" s="81">
        <f t="shared" si="86"/>
        <v>10000</v>
      </c>
      <c r="K407" s="36">
        <f t="shared" si="86"/>
        <v>10000</v>
      </c>
      <c r="L407" s="161"/>
    </row>
    <row r="408" spans="2:12" s="1" customFormat="1" ht="18" customHeight="1" x14ac:dyDescent="0.2">
      <c r="B408" s="140" t="s">
        <v>33</v>
      </c>
      <c r="C408" s="83" t="s">
        <v>137</v>
      </c>
      <c r="D408" s="83" t="s">
        <v>144</v>
      </c>
      <c r="E408" s="83" t="s">
        <v>142</v>
      </c>
      <c r="F408" s="83" t="s">
        <v>238</v>
      </c>
      <c r="G408" s="83" t="s">
        <v>204</v>
      </c>
      <c r="H408" s="87">
        <v>226</v>
      </c>
      <c r="I408" s="82">
        <v>20000</v>
      </c>
      <c r="J408" s="122">
        <v>10000</v>
      </c>
      <c r="K408" s="122">
        <v>10000</v>
      </c>
      <c r="L408" s="161"/>
    </row>
    <row r="409" spans="2:12" s="1" customFormat="1" ht="42.75" customHeight="1" x14ac:dyDescent="0.2">
      <c r="B409" s="196" t="s">
        <v>384</v>
      </c>
      <c r="C409" s="73" t="s">
        <v>137</v>
      </c>
      <c r="D409" s="73" t="s">
        <v>144</v>
      </c>
      <c r="E409" s="73" t="s">
        <v>142</v>
      </c>
      <c r="F409" s="73" t="s">
        <v>255</v>
      </c>
      <c r="G409" s="73"/>
      <c r="H409" s="74"/>
      <c r="I409" s="75">
        <f>I410</f>
        <v>20000</v>
      </c>
      <c r="J409" s="75">
        <f>J411</f>
        <v>20000</v>
      </c>
      <c r="K409" s="76">
        <f>K411</f>
        <v>20000</v>
      </c>
      <c r="L409" s="161"/>
    </row>
    <row r="410" spans="2:12" s="33" customFormat="1" ht="19.5" customHeight="1" x14ac:dyDescent="0.2">
      <c r="B410" s="197" t="s">
        <v>254</v>
      </c>
      <c r="C410" s="84" t="s">
        <v>137</v>
      </c>
      <c r="D410" s="84" t="s">
        <v>144</v>
      </c>
      <c r="E410" s="84" t="s">
        <v>142</v>
      </c>
      <c r="F410" s="84" t="s">
        <v>253</v>
      </c>
      <c r="G410" s="84"/>
      <c r="H410" s="93"/>
      <c r="I410" s="81">
        <f>I411</f>
        <v>20000</v>
      </c>
      <c r="J410" s="81">
        <f>J411</f>
        <v>20000</v>
      </c>
      <c r="K410" s="81">
        <f>K411</f>
        <v>20000</v>
      </c>
      <c r="L410" s="165"/>
    </row>
    <row r="411" spans="2:12" s="1" customFormat="1" ht="28.5" customHeight="1" x14ac:dyDescent="0.2">
      <c r="B411" s="140" t="s">
        <v>168</v>
      </c>
      <c r="C411" s="84" t="s">
        <v>137</v>
      </c>
      <c r="D411" s="84" t="s">
        <v>144</v>
      </c>
      <c r="E411" s="84" t="s">
        <v>142</v>
      </c>
      <c r="F411" s="114" t="s">
        <v>387</v>
      </c>
      <c r="G411" s="84"/>
      <c r="H411" s="93"/>
      <c r="I411" s="81">
        <f t="shared" ref="I411:I416" si="87">I412</f>
        <v>20000</v>
      </c>
      <c r="J411" s="81">
        <f>J412</f>
        <v>20000</v>
      </c>
      <c r="K411" s="36">
        <f>K412</f>
        <v>20000</v>
      </c>
      <c r="L411" s="161"/>
    </row>
    <row r="412" spans="2:12" s="1" customFormat="1" ht="22.5" customHeight="1" x14ac:dyDescent="0.2">
      <c r="B412" s="140" t="s">
        <v>182</v>
      </c>
      <c r="C412" s="84" t="s">
        <v>137</v>
      </c>
      <c r="D412" s="84" t="s">
        <v>144</v>
      </c>
      <c r="E412" s="114" t="s">
        <v>142</v>
      </c>
      <c r="F412" s="114" t="s">
        <v>387</v>
      </c>
      <c r="G412" s="84" t="s">
        <v>183</v>
      </c>
      <c r="H412" s="93"/>
      <c r="I412" s="81">
        <f t="shared" si="87"/>
        <v>20000</v>
      </c>
      <c r="J412" s="81">
        <f t="shared" ref="J412:K416" si="88">J413</f>
        <v>20000</v>
      </c>
      <c r="K412" s="36">
        <f t="shared" si="88"/>
        <v>20000</v>
      </c>
      <c r="L412" s="172"/>
    </row>
    <row r="413" spans="2:12" s="1" customFormat="1" ht="30.75" customHeight="1" x14ac:dyDescent="0.2">
      <c r="B413" s="140" t="s">
        <v>161</v>
      </c>
      <c r="C413" s="84" t="s">
        <v>137</v>
      </c>
      <c r="D413" s="84" t="s">
        <v>144</v>
      </c>
      <c r="E413" s="84" t="s">
        <v>142</v>
      </c>
      <c r="F413" s="114" t="s">
        <v>387</v>
      </c>
      <c r="G413" s="84" t="s">
        <v>154</v>
      </c>
      <c r="H413" s="93"/>
      <c r="I413" s="81">
        <f>I414</f>
        <v>20000</v>
      </c>
      <c r="J413" s="81">
        <f t="shared" si="88"/>
        <v>20000</v>
      </c>
      <c r="K413" s="36">
        <f t="shared" si="88"/>
        <v>20000</v>
      </c>
      <c r="L413" s="172"/>
    </row>
    <row r="414" spans="2:12" s="1" customFormat="1" ht="30" customHeight="1" x14ac:dyDescent="0.2">
      <c r="B414" s="140" t="s">
        <v>212</v>
      </c>
      <c r="C414" s="84" t="s">
        <v>137</v>
      </c>
      <c r="D414" s="84" t="s">
        <v>144</v>
      </c>
      <c r="E414" s="84" t="s">
        <v>142</v>
      </c>
      <c r="F414" s="114" t="s">
        <v>387</v>
      </c>
      <c r="G414" s="84" t="s">
        <v>204</v>
      </c>
      <c r="H414" s="93"/>
      <c r="I414" s="81">
        <f>I415</f>
        <v>20000</v>
      </c>
      <c r="J414" s="81">
        <f>J415</f>
        <v>20000</v>
      </c>
      <c r="K414" s="36">
        <f>K415</f>
        <v>20000</v>
      </c>
      <c r="L414" s="161"/>
    </row>
    <row r="415" spans="2:12" s="1" customFormat="1" ht="18" customHeight="1" x14ac:dyDescent="0.2">
      <c r="B415" s="140" t="s">
        <v>17</v>
      </c>
      <c r="C415" s="84" t="s">
        <v>137</v>
      </c>
      <c r="D415" s="84" t="s">
        <v>144</v>
      </c>
      <c r="E415" s="84" t="s">
        <v>142</v>
      </c>
      <c r="F415" s="114" t="s">
        <v>387</v>
      </c>
      <c r="G415" s="84" t="s">
        <v>204</v>
      </c>
      <c r="H415" s="93">
        <v>200</v>
      </c>
      <c r="I415" s="81">
        <f t="shared" si="87"/>
        <v>20000</v>
      </c>
      <c r="J415" s="81">
        <f t="shared" si="88"/>
        <v>20000</v>
      </c>
      <c r="K415" s="36">
        <f t="shared" si="88"/>
        <v>20000</v>
      </c>
      <c r="L415" s="161"/>
    </row>
    <row r="416" spans="2:12" s="1" customFormat="1" ht="16.5" customHeight="1" x14ac:dyDescent="0.2">
      <c r="B416" s="140" t="s">
        <v>57</v>
      </c>
      <c r="C416" s="84" t="s">
        <v>137</v>
      </c>
      <c r="D416" s="84" t="s">
        <v>144</v>
      </c>
      <c r="E416" s="84" t="s">
        <v>142</v>
      </c>
      <c r="F416" s="114" t="s">
        <v>387</v>
      </c>
      <c r="G416" s="84" t="s">
        <v>204</v>
      </c>
      <c r="H416" s="93">
        <v>220</v>
      </c>
      <c r="I416" s="81">
        <f t="shared" si="87"/>
        <v>20000</v>
      </c>
      <c r="J416" s="81">
        <f t="shared" si="88"/>
        <v>20000</v>
      </c>
      <c r="K416" s="36">
        <f t="shared" si="88"/>
        <v>20000</v>
      </c>
      <c r="L416" s="161"/>
    </row>
    <row r="417" spans="2:12" s="1" customFormat="1" ht="15.75" x14ac:dyDescent="0.2">
      <c r="B417" s="140" t="s">
        <v>33</v>
      </c>
      <c r="C417" s="83" t="s">
        <v>137</v>
      </c>
      <c r="D417" s="83" t="s">
        <v>144</v>
      </c>
      <c r="E417" s="83" t="s">
        <v>142</v>
      </c>
      <c r="F417" s="115" t="s">
        <v>387</v>
      </c>
      <c r="G417" s="83" t="s">
        <v>204</v>
      </c>
      <c r="H417" s="87">
        <v>226</v>
      </c>
      <c r="I417" s="82">
        <v>20000</v>
      </c>
      <c r="J417" s="122">
        <v>20000</v>
      </c>
      <c r="K417" s="122">
        <v>20000</v>
      </c>
      <c r="L417" s="161"/>
    </row>
    <row r="418" spans="2:12" s="1" customFormat="1" ht="39.75" customHeight="1" x14ac:dyDescent="0.2">
      <c r="B418" s="140" t="s">
        <v>162</v>
      </c>
      <c r="C418" s="84" t="s">
        <v>137</v>
      </c>
      <c r="D418" s="84" t="s">
        <v>144</v>
      </c>
      <c r="E418" s="84" t="s">
        <v>142</v>
      </c>
      <c r="F418" s="84" t="s">
        <v>236</v>
      </c>
      <c r="G418" s="84"/>
      <c r="H418" s="93"/>
      <c r="I418" s="81">
        <f t="shared" ref="I418:K418" si="89">I419</f>
        <v>2198908.1</v>
      </c>
      <c r="J418" s="117">
        <f t="shared" si="89"/>
        <v>561900</v>
      </c>
      <c r="K418" s="117">
        <f t="shared" si="89"/>
        <v>563900</v>
      </c>
      <c r="L418" s="161"/>
    </row>
    <row r="419" spans="2:12" s="33" customFormat="1" ht="18.75" customHeight="1" x14ac:dyDescent="0.2">
      <c r="B419" s="140" t="s">
        <v>120</v>
      </c>
      <c r="C419" s="84" t="s">
        <v>137</v>
      </c>
      <c r="D419" s="84" t="s">
        <v>144</v>
      </c>
      <c r="E419" s="84" t="s">
        <v>142</v>
      </c>
      <c r="F419" s="84" t="s">
        <v>251</v>
      </c>
      <c r="G419" s="84"/>
      <c r="H419" s="93"/>
      <c r="I419" s="81">
        <f>SUM(I420+I428+I436+I443+I453)</f>
        <v>2198908.1</v>
      </c>
      <c r="J419" s="117">
        <f t="shared" ref="J419:K419" si="90">SUM(J420+J428+J436+J443+J453)</f>
        <v>561900</v>
      </c>
      <c r="K419" s="117">
        <f t="shared" si="90"/>
        <v>563900</v>
      </c>
      <c r="L419" s="165"/>
    </row>
    <row r="420" spans="2:12" s="1" customFormat="1" ht="15.75" x14ac:dyDescent="0.2">
      <c r="B420" s="182" t="s">
        <v>122</v>
      </c>
      <c r="C420" s="73" t="s">
        <v>137</v>
      </c>
      <c r="D420" s="73" t="s">
        <v>144</v>
      </c>
      <c r="E420" s="73" t="s">
        <v>142</v>
      </c>
      <c r="F420" s="73" t="s">
        <v>250</v>
      </c>
      <c r="G420" s="73"/>
      <c r="H420" s="74"/>
      <c r="I420" s="105">
        <f>I421+I427</f>
        <v>2072000</v>
      </c>
      <c r="J420" s="105">
        <f t="shared" ref="J420:K423" si="91">J421</f>
        <v>131500</v>
      </c>
      <c r="K420" s="106">
        <f t="shared" si="91"/>
        <v>133500</v>
      </c>
      <c r="L420" s="161"/>
    </row>
    <row r="421" spans="2:12" s="1" customFormat="1" ht="25.5" x14ac:dyDescent="0.2">
      <c r="B421" s="140" t="s">
        <v>182</v>
      </c>
      <c r="C421" s="84" t="s">
        <v>137</v>
      </c>
      <c r="D421" s="84" t="s">
        <v>144</v>
      </c>
      <c r="E421" s="84" t="s">
        <v>142</v>
      </c>
      <c r="F421" s="84" t="s">
        <v>250</v>
      </c>
      <c r="G421" s="84" t="s">
        <v>183</v>
      </c>
      <c r="H421" s="93"/>
      <c r="I421" s="25">
        <f t="shared" ref="I421:I425" si="92">I422</f>
        <v>2000000</v>
      </c>
      <c r="J421" s="25">
        <f t="shared" si="91"/>
        <v>131500</v>
      </c>
      <c r="K421" s="38">
        <f t="shared" si="91"/>
        <v>133500</v>
      </c>
      <c r="L421" s="161"/>
    </row>
    <row r="422" spans="2:12" s="1" customFormat="1" ht="25.5" x14ac:dyDescent="0.2">
      <c r="B422" s="140" t="s">
        <v>160</v>
      </c>
      <c r="C422" s="84" t="s">
        <v>137</v>
      </c>
      <c r="D422" s="84" t="s">
        <v>144</v>
      </c>
      <c r="E422" s="84" t="s">
        <v>142</v>
      </c>
      <c r="F422" s="84" t="s">
        <v>250</v>
      </c>
      <c r="G422" s="84" t="s">
        <v>154</v>
      </c>
      <c r="H422" s="93"/>
      <c r="I422" s="81">
        <f t="shared" si="92"/>
        <v>2000000</v>
      </c>
      <c r="J422" s="81">
        <f t="shared" si="91"/>
        <v>131500</v>
      </c>
      <c r="K422" s="36">
        <f t="shared" si="91"/>
        <v>133500</v>
      </c>
      <c r="L422" s="161"/>
    </row>
    <row r="423" spans="2:12" s="1" customFormat="1" ht="25.5" x14ac:dyDescent="0.2">
      <c r="B423" s="140" t="s">
        <v>212</v>
      </c>
      <c r="C423" s="84" t="s">
        <v>137</v>
      </c>
      <c r="D423" s="84" t="s">
        <v>144</v>
      </c>
      <c r="E423" s="84" t="s">
        <v>142</v>
      </c>
      <c r="F423" s="84" t="s">
        <v>250</v>
      </c>
      <c r="G423" s="84" t="s">
        <v>204</v>
      </c>
      <c r="H423" s="93"/>
      <c r="I423" s="81">
        <f t="shared" si="92"/>
        <v>2000000</v>
      </c>
      <c r="J423" s="81">
        <f t="shared" si="91"/>
        <v>131500</v>
      </c>
      <c r="K423" s="81">
        <f t="shared" si="91"/>
        <v>133500</v>
      </c>
      <c r="L423" s="161"/>
    </row>
    <row r="424" spans="2:12" s="1" customFormat="1" ht="15.75" x14ac:dyDescent="0.2">
      <c r="B424" s="140" t="s">
        <v>14</v>
      </c>
      <c r="C424" s="84" t="s">
        <v>137</v>
      </c>
      <c r="D424" s="84" t="s">
        <v>144</v>
      </c>
      <c r="E424" s="84" t="s">
        <v>142</v>
      </c>
      <c r="F424" s="84" t="s">
        <v>250</v>
      </c>
      <c r="G424" s="84" t="s">
        <v>204</v>
      </c>
      <c r="H424" s="93">
        <v>200</v>
      </c>
      <c r="I424" s="81">
        <f t="shared" si="92"/>
        <v>2000000</v>
      </c>
      <c r="J424" s="81">
        <f>J425</f>
        <v>131500</v>
      </c>
      <c r="K424" s="36">
        <f>K425</f>
        <v>133500</v>
      </c>
      <c r="L424" s="161"/>
    </row>
    <row r="425" spans="2:12" s="1" customFormat="1" ht="19.5" customHeight="1" x14ac:dyDescent="0.2">
      <c r="B425" s="140" t="s">
        <v>20</v>
      </c>
      <c r="C425" s="84" t="s">
        <v>137</v>
      </c>
      <c r="D425" s="84" t="s">
        <v>144</v>
      </c>
      <c r="E425" s="84" t="s">
        <v>142</v>
      </c>
      <c r="F425" s="84" t="s">
        <v>250</v>
      </c>
      <c r="G425" s="84" t="s">
        <v>204</v>
      </c>
      <c r="H425" s="92">
        <v>220</v>
      </c>
      <c r="I425" s="81">
        <f t="shared" si="92"/>
        <v>2000000</v>
      </c>
      <c r="J425" s="81">
        <f>J426</f>
        <v>131500</v>
      </c>
      <c r="K425" s="81">
        <f>K426</f>
        <v>133500</v>
      </c>
      <c r="L425" s="161"/>
    </row>
    <row r="426" spans="2:12" s="1" customFormat="1" ht="15.75" x14ac:dyDescent="0.2">
      <c r="B426" s="140" t="s">
        <v>68</v>
      </c>
      <c r="C426" s="83" t="s">
        <v>137</v>
      </c>
      <c r="D426" s="83" t="s">
        <v>144</v>
      </c>
      <c r="E426" s="83" t="s">
        <v>142</v>
      </c>
      <c r="F426" s="83" t="s">
        <v>250</v>
      </c>
      <c r="G426" s="83" t="s">
        <v>204</v>
      </c>
      <c r="H426" s="88">
        <v>223</v>
      </c>
      <c r="I426" s="82">
        <v>2000000</v>
      </c>
      <c r="J426" s="82">
        <v>131500</v>
      </c>
      <c r="K426" s="35">
        <v>133500</v>
      </c>
      <c r="L426" s="161"/>
    </row>
    <row r="427" spans="2:12" s="1" customFormat="1" ht="26.25" customHeight="1" x14ac:dyDescent="0.2">
      <c r="B427" s="140" t="s">
        <v>377</v>
      </c>
      <c r="C427" s="115" t="s">
        <v>137</v>
      </c>
      <c r="D427" s="115" t="s">
        <v>144</v>
      </c>
      <c r="E427" s="115" t="s">
        <v>142</v>
      </c>
      <c r="F427" s="115" t="s">
        <v>250</v>
      </c>
      <c r="G427" s="115" t="s">
        <v>296</v>
      </c>
      <c r="H427" s="121">
        <v>290</v>
      </c>
      <c r="I427" s="122">
        <v>72000</v>
      </c>
      <c r="J427" s="122">
        <v>0</v>
      </c>
      <c r="K427" s="35">
        <v>0</v>
      </c>
      <c r="L427" s="161"/>
    </row>
    <row r="428" spans="2:12" s="154" customFormat="1" ht="47.25" customHeight="1" x14ac:dyDescent="0.2">
      <c r="B428" s="182" t="s">
        <v>123</v>
      </c>
      <c r="C428" s="73" t="s">
        <v>137</v>
      </c>
      <c r="D428" s="73" t="s">
        <v>144</v>
      </c>
      <c r="E428" s="73" t="s">
        <v>142</v>
      </c>
      <c r="F428" s="107" t="s">
        <v>249</v>
      </c>
      <c r="G428" s="73"/>
      <c r="H428" s="74"/>
      <c r="I428" s="75">
        <f t="shared" ref="I428:K429" si="93">I429</f>
        <v>7950</v>
      </c>
      <c r="J428" s="75">
        <f t="shared" si="93"/>
        <v>218000</v>
      </c>
      <c r="K428" s="76">
        <f t="shared" si="93"/>
        <v>218000</v>
      </c>
      <c r="L428" s="166"/>
    </row>
    <row r="429" spans="2:12" s="154" customFormat="1" ht="26.25" customHeight="1" x14ac:dyDescent="0.2">
      <c r="B429" s="140" t="s">
        <v>182</v>
      </c>
      <c r="C429" s="84" t="s">
        <v>137</v>
      </c>
      <c r="D429" s="84" t="s">
        <v>144</v>
      </c>
      <c r="E429" s="84" t="s">
        <v>142</v>
      </c>
      <c r="F429" s="29" t="s">
        <v>249</v>
      </c>
      <c r="G429" s="84" t="s">
        <v>183</v>
      </c>
      <c r="H429" s="93"/>
      <c r="I429" s="81">
        <f t="shared" si="93"/>
        <v>7950</v>
      </c>
      <c r="J429" s="81">
        <f t="shared" si="93"/>
        <v>218000</v>
      </c>
      <c r="K429" s="36">
        <f t="shared" si="93"/>
        <v>218000</v>
      </c>
      <c r="L429" s="166"/>
    </row>
    <row r="430" spans="2:12" s="1" customFormat="1" ht="26.25" customHeight="1" x14ac:dyDescent="0.2">
      <c r="B430" s="140" t="s">
        <v>160</v>
      </c>
      <c r="C430" s="84" t="s">
        <v>137</v>
      </c>
      <c r="D430" s="84" t="s">
        <v>144</v>
      </c>
      <c r="E430" s="84" t="s">
        <v>142</v>
      </c>
      <c r="F430" s="29" t="s">
        <v>249</v>
      </c>
      <c r="G430" s="84" t="s">
        <v>154</v>
      </c>
      <c r="H430" s="93"/>
      <c r="I430" s="81">
        <f>I432</f>
        <v>7950</v>
      </c>
      <c r="J430" s="81">
        <f>J432</f>
        <v>218000</v>
      </c>
      <c r="K430" s="36">
        <f>K432</f>
        <v>218000</v>
      </c>
      <c r="L430" s="161"/>
    </row>
    <row r="431" spans="2:12" s="1" customFormat="1" ht="25.5" x14ac:dyDescent="0.2">
      <c r="B431" s="140" t="s">
        <v>212</v>
      </c>
      <c r="C431" s="84" t="s">
        <v>137</v>
      </c>
      <c r="D431" s="84" t="s">
        <v>144</v>
      </c>
      <c r="E431" s="84" t="s">
        <v>142</v>
      </c>
      <c r="F431" s="29" t="s">
        <v>249</v>
      </c>
      <c r="G431" s="84" t="s">
        <v>204</v>
      </c>
      <c r="H431" s="93"/>
      <c r="I431" s="81">
        <f t="shared" ref="I431:K432" si="94">I432</f>
        <v>7950</v>
      </c>
      <c r="J431" s="81">
        <f t="shared" si="94"/>
        <v>218000</v>
      </c>
      <c r="K431" s="36">
        <f t="shared" si="94"/>
        <v>218000</v>
      </c>
      <c r="L431" s="161"/>
    </row>
    <row r="432" spans="2:12" s="1" customFormat="1" ht="15.75" x14ac:dyDescent="0.2">
      <c r="B432" s="140" t="s">
        <v>14</v>
      </c>
      <c r="C432" s="84" t="s">
        <v>137</v>
      </c>
      <c r="D432" s="84" t="s">
        <v>144</v>
      </c>
      <c r="E432" s="84" t="s">
        <v>142</v>
      </c>
      <c r="F432" s="29" t="s">
        <v>249</v>
      </c>
      <c r="G432" s="84" t="s">
        <v>204</v>
      </c>
      <c r="H432" s="93">
        <v>200</v>
      </c>
      <c r="I432" s="81">
        <f t="shared" si="94"/>
        <v>7950</v>
      </c>
      <c r="J432" s="81">
        <f t="shared" si="94"/>
        <v>218000</v>
      </c>
      <c r="K432" s="36">
        <f t="shared" si="94"/>
        <v>218000</v>
      </c>
      <c r="L432" s="161"/>
    </row>
    <row r="433" spans="2:12" s="1" customFormat="1" ht="17.25" customHeight="1" x14ac:dyDescent="0.2">
      <c r="B433" s="140" t="s">
        <v>20</v>
      </c>
      <c r="C433" s="84" t="s">
        <v>137</v>
      </c>
      <c r="D433" s="84" t="s">
        <v>144</v>
      </c>
      <c r="E433" s="84" t="s">
        <v>142</v>
      </c>
      <c r="F433" s="29" t="s">
        <v>249</v>
      </c>
      <c r="G433" s="84" t="s">
        <v>204</v>
      </c>
      <c r="H433" s="93">
        <v>220</v>
      </c>
      <c r="I433" s="81">
        <f>SUM(I434:I435)</f>
        <v>7950</v>
      </c>
      <c r="J433" s="81">
        <f>J435+J434</f>
        <v>218000</v>
      </c>
      <c r="K433" s="117">
        <f>K435+K434</f>
        <v>218000</v>
      </c>
      <c r="L433" s="161"/>
    </row>
    <row r="434" spans="2:12" s="1" customFormat="1" ht="18" customHeight="1" x14ac:dyDescent="0.2">
      <c r="B434" s="140" t="s">
        <v>346</v>
      </c>
      <c r="C434" s="115" t="s">
        <v>137</v>
      </c>
      <c r="D434" s="115" t="s">
        <v>144</v>
      </c>
      <c r="E434" s="115" t="s">
        <v>142</v>
      </c>
      <c r="F434" s="6" t="s">
        <v>249</v>
      </c>
      <c r="G434" s="115" t="s">
        <v>204</v>
      </c>
      <c r="H434" s="119">
        <v>224</v>
      </c>
      <c r="I434" s="122">
        <v>5000</v>
      </c>
      <c r="J434" s="122">
        <v>1000</v>
      </c>
      <c r="K434" s="35">
        <v>1000</v>
      </c>
      <c r="L434" s="161"/>
    </row>
    <row r="435" spans="2:12" s="1" customFormat="1" ht="18.75" customHeight="1" x14ac:dyDescent="0.2">
      <c r="B435" s="140" t="s">
        <v>32</v>
      </c>
      <c r="C435" s="83" t="s">
        <v>137</v>
      </c>
      <c r="D435" s="83" t="s">
        <v>144</v>
      </c>
      <c r="E435" s="83" t="s">
        <v>142</v>
      </c>
      <c r="F435" s="6" t="s">
        <v>249</v>
      </c>
      <c r="G435" s="83" t="s">
        <v>204</v>
      </c>
      <c r="H435" s="87">
        <v>225</v>
      </c>
      <c r="I435" s="122">
        <v>2950</v>
      </c>
      <c r="J435" s="82">
        <v>217000</v>
      </c>
      <c r="K435" s="35">
        <v>217000</v>
      </c>
      <c r="L435" s="161"/>
    </row>
    <row r="436" spans="2:12" s="1" customFormat="1" ht="18.75" customHeight="1" x14ac:dyDescent="0.2">
      <c r="B436" s="182" t="s">
        <v>124</v>
      </c>
      <c r="C436" s="73" t="s">
        <v>137</v>
      </c>
      <c r="D436" s="73" t="s">
        <v>144</v>
      </c>
      <c r="E436" s="73" t="s">
        <v>142</v>
      </c>
      <c r="F436" s="73" t="s">
        <v>248</v>
      </c>
      <c r="G436" s="73"/>
      <c r="H436" s="95"/>
      <c r="I436" s="75">
        <f t="shared" ref="I436:I441" si="95">I437</f>
        <v>1000</v>
      </c>
      <c r="J436" s="75">
        <f t="shared" ref="J436:K439" si="96">J437</f>
        <v>1000</v>
      </c>
      <c r="K436" s="76">
        <f t="shared" si="96"/>
        <v>1000</v>
      </c>
      <c r="L436" s="161"/>
    </row>
    <row r="437" spans="2:12" s="33" customFormat="1" ht="18" customHeight="1" x14ac:dyDescent="0.2">
      <c r="B437" s="140" t="s">
        <v>182</v>
      </c>
      <c r="C437" s="84" t="s">
        <v>137</v>
      </c>
      <c r="D437" s="84" t="s">
        <v>144</v>
      </c>
      <c r="E437" s="84" t="s">
        <v>142</v>
      </c>
      <c r="F437" s="84" t="s">
        <v>248</v>
      </c>
      <c r="G437" s="84" t="s">
        <v>183</v>
      </c>
      <c r="H437" s="92"/>
      <c r="I437" s="81">
        <f t="shared" si="95"/>
        <v>1000</v>
      </c>
      <c r="J437" s="81">
        <f t="shared" si="96"/>
        <v>1000</v>
      </c>
      <c r="K437" s="36">
        <f t="shared" si="96"/>
        <v>1000</v>
      </c>
      <c r="L437" s="165"/>
    </row>
    <row r="438" spans="2:12" s="1" customFormat="1" ht="25.5" x14ac:dyDescent="0.2">
      <c r="B438" s="140" t="s">
        <v>160</v>
      </c>
      <c r="C438" s="84" t="s">
        <v>137</v>
      </c>
      <c r="D438" s="84" t="s">
        <v>144</v>
      </c>
      <c r="E438" s="84" t="s">
        <v>142</v>
      </c>
      <c r="F438" s="84" t="s">
        <v>248</v>
      </c>
      <c r="G438" s="84" t="s">
        <v>154</v>
      </c>
      <c r="H438" s="92"/>
      <c r="I438" s="81">
        <f t="shared" si="95"/>
        <v>1000</v>
      </c>
      <c r="J438" s="81">
        <f t="shared" si="96"/>
        <v>1000</v>
      </c>
      <c r="K438" s="36">
        <f t="shared" si="96"/>
        <v>1000</v>
      </c>
      <c r="L438" s="161"/>
    </row>
    <row r="439" spans="2:12" s="1" customFormat="1" ht="25.5" x14ac:dyDescent="0.2">
      <c r="B439" s="140" t="s">
        <v>212</v>
      </c>
      <c r="C439" s="84" t="s">
        <v>137</v>
      </c>
      <c r="D439" s="84" t="s">
        <v>144</v>
      </c>
      <c r="E439" s="84" t="s">
        <v>142</v>
      </c>
      <c r="F439" s="84" t="s">
        <v>248</v>
      </c>
      <c r="G439" s="84" t="s">
        <v>204</v>
      </c>
      <c r="H439" s="92"/>
      <c r="I439" s="81">
        <f t="shared" si="95"/>
        <v>1000</v>
      </c>
      <c r="J439" s="81">
        <f t="shared" si="96"/>
        <v>1000</v>
      </c>
      <c r="K439" s="36">
        <f t="shared" si="96"/>
        <v>1000</v>
      </c>
      <c r="L439" s="161"/>
    </row>
    <row r="440" spans="2:12" s="1" customFormat="1" ht="15.75" x14ac:dyDescent="0.2">
      <c r="B440" s="140" t="s">
        <v>17</v>
      </c>
      <c r="C440" s="84" t="s">
        <v>137</v>
      </c>
      <c r="D440" s="84" t="s">
        <v>144</v>
      </c>
      <c r="E440" s="84" t="s">
        <v>142</v>
      </c>
      <c r="F440" s="84" t="s">
        <v>248</v>
      </c>
      <c r="G440" s="84" t="s">
        <v>204</v>
      </c>
      <c r="H440" s="92">
        <v>200</v>
      </c>
      <c r="I440" s="81">
        <f t="shared" si="95"/>
        <v>1000</v>
      </c>
      <c r="J440" s="81">
        <f>J441</f>
        <v>1000</v>
      </c>
      <c r="K440" s="36">
        <f>K441</f>
        <v>1000</v>
      </c>
      <c r="L440" s="161"/>
    </row>
    <row r="441" spans="2:12" s="1" customFormat="1" ht="18.75" customHeight="1" x14ac:dyDescent="0.2">
      <c r="B441" s="140" t="s">
        <v>20</v>
      </c>
      <c r="C441" s="84" t="s">
        <v>137</v>
      </c>
      <c r="D441" s="84" t="s">
        <v>144</v>
      </c>
      <c r="E441" s="84" t="s">
        <v>142</v>
      </c>
      <c r="F441" s="84" t="s">
        <v>248</v>
      </c>
      <c r="G441" s="84" t="s">
        <v>204</v>
      </c>
      <c r="H441" s="92">
        <v>220</v>
      </c>
      <c r="I441" s="81">
        <f t="shared" si="95"/>
        <v>1000</v>
      </c>
      <c r="J441" s="81">
        <f>J442</f>
        <v>1000</v>
      </c>
      <c r="K441" s="36">
        <f>K442</f>
        <v>1000</v>
      </c>
      <c r="L441" s="161"/>
    </row>
    <row r="442" spans="2:12" s="1" customFormat="1" ht="20.25" customHeight="1" x14ac:dyDescent="0.2">
      <c r="B442" s="140" t="s">
        <v>33</v>
      </c>
      <c r="C442" s="83" t="s">
        <v>137</v>
      </c>
      <c r="D442" s="83" t="s">
        <v>144</v>
      </c>
      <c r="E442" s="83" t="s">
        <v>142</v>
      </c>
      <c r="F442" s="83" t="s">
        <v>248</v>
      </c>
      <c r="G442" s="83" t="s">
        <v>204</v>
      </c>
      <c r="H442" s="88">
        <v>226</v>
      </c>
      <c r="I442" s="82">
        <v>1000</v>
      </c>
      <c r="J442" s="82">
        <v>1000</v>
      </c>
      <c r="K442" s="35">
        <v>1000</v>
      </c>
      <c r="L442" s="161"/>
    </row>
    <row r="443" spans="2:12" s="1" customFormat="1" ht="16.5" customHeight="1" x14ac:dyDescent="0.2">
      <c r="B443" s="182" t="s">
        <v>125</v>
      </c>
      <c r="C443" s="73" t="s">
        <v>137</v>
      </c>
      <c r="D443" s="73" t="s">
        <v>144</v>
      </c>
      <c r="E443" s="73" t="s">
        <v>142</v>
      </c>
      <c r="F443" s="73" t="s">
        <v>247</v>
      </c>
      <c r="G443" s="73"/>
      <c r="H443" s="95"/>
      <c r="I443" s="75">
        <f>I444</f>
        <v>1000</v>
      </c>
      <c r="J443" s="75">
        <f t="shared" ref="J443:K445" si="97">J444</f>
        <v>1000</v>
      </c>
      <c r="K443" s="76">
        <f t="shared" si="97"/>
        <v>1000</v>
      </c>
      <c r="L443" s="161"/>
    </row>
    <row r="444" spans="2:12" s="33" customFormat="1" ht="17.25" customHeight="1" x14ac:dyDescent="0.2">
      <c r="B444" s="140" t="s">
        <v>182</v>
      </c>
      <c r="C444" s="84" t="s">
        <v>137</v>
      </c>
      <c r="D444" s="84" t="s">
        <v>144</v>
      </c>
      <c r="E444" s="84" t="s">
        <v>142</v>
      </c>
      <c r="F444" s="84" t="s">
        <v>247</v>
      </c>
      <c r="G444" s="84" t="s">
        <v>183</v>
      </c>
      <c r="H444" s="92"/>
      <c r="I444" s="81">
        <f>I445</f>
        <v>1000</v>
      </c>
      <c r="J444" s="81">
        <f t="shared" si="97"/>
        <v>1000</v>
      </c>
      <c r="K444" s="36">
        <f t="shared" si="97"/>
        <v>1000</v>
      </c>
      <c r="L444" s="165"/>
    </row>
    <row r="445" spans="2:12" s="1" customFormat="1" ht="25.5" x14ac:dyDescent="0.2">
      <c r="B445" s="140" t="s">
        <v>160</v>
      </c>
      <c r="C445" s="84" t="s">
        <v>137</v>
      </c>
      <c r="D445" s="84" t="s">
        <v>144</v>
      </c>
      <c r="E445" s="84" t="s">
        <v>142</v>
      </c>
      <c r="F445" s="84" t="s">
        <v>247</v>
      </c>
      <c r="G445" s="84" t="s">
        <v>154</v>
      </c>
      <c r="H445" s="92"/>
      <c r="I445" s="81">
        <f>I446</f>
        <v>1000</v>
      </c>
      <c r="J445" s="81">
        <f t="shared" si="97"/>
        <v>1000</v>
      </c>
      <c r="K445" s="36">
        <f t="shared" si="97"/>
        <v>1000</v>
      </c>
      <c r="L445" s="161"/>
    </row>
    <row r="446" spans="2:12" s="1" customFormat="1" ht="25.5" x14ac:dyDescent="0.2">
      <c r="B446" s="140" t="s">
        <v>212</v>
      </c>
      <c r="C446" s="84" t="s">
        <v>137</v>
      </c>
      <c r="D446" s="84" t="s">
        <v>144</v>
      </c>
      <c r="E446" s="84" t="s">
        <v>142</v>
      </c>
      <c r="F446" s="84" t="s">
        <v>247</v>
      </c>
      <c r="G446" s="84" t="s">
        <v>204</v>
      </c>
      <c r="H446" s="92"/>
      <c r="I446" s="81">
        <f>I447+I450</f>
        <v>1000</v>
      </c>
      <c r="J446" s="81">
        <f>J447+J450</f>
        <v>1000</v>
      </c>
      <c r="K446" s="36">
        <f>K447+K450</f>
        <v>1000</v>
      </c>
      <c r="L446" s="161"/>
    </row>
    <row r="447" spans="2:12" s="1" customFormat="1" ht="15.75" x14ac:dyDescent="0.2">
      <c r="B447" s="140" t="s">
        <v>17</v>
      </c>
      <c r="C447" s="84" t="s">
        <v>137</v>
      </c>
      <c r="D447" s="84" t="s">
        <v>144</v>
      </c>
      <c r="E447" s="84" t="s">
        <v>142</v>
      </c>
      <c r="F447" s="84" t="s">
        <v>247</v>
      </c>
      <c r="G447" s="84" t="s">
        <v>204</v>
      </c>
      <c r="H447" s="92">
        <v>200</v>
      </c>
      <c r="I447" s="81">
        <f t="shared" ref="I447:K448" si="98">I448</f>
        <v>0</v>
      </c>
      <c r="J447" s="81">
        <f t="shared" si="98"/>
        <v>0</v>
      </c>
      <c r="K447" s="36">
        <f t="shared" si="98"/>
        <v>0</v>
      </c>
      <c r="L447" s="161"/>
    </row>
    <row r="448" spans="2:12" s="1" customFormat="1" ht="17.25" customHeight="1" x14ac:dyDescent="0.2">
      <c r="B448" s="140" t="s">
        <v>20</v>
      </c>
      <c r="C448" s="84" t="s">
        <v>137</v>
      </c>
      <c r="D448" s="84" t="s">
        <v>144</v>
      </c>
      <c r="E448" s="84" t="s">
        <v>142</v>
      </c>
      <c r="F448" s="84" t="s">
        <v>247</v>
      </c>
      <c r="G448" s="84" t="s">
        <v>204</v>
      </c>
      <c r="H448" s="92">
        <v>220</v>
      </c>
      <c r="I448" s="81">
        <f t="shared" si="98"/>
        <v>0</v>
      </c>
      <c r="J448" s="81">
        <f t="shared" si="98"/>
        <v>0</v>
      </c>
      <c r="K448" s="36">
        <f t="shared" si="98"/>
        <v>0</v>
      </c>
      <c r="L448" s="161"/>
    </row>
    <row r="449" spans="2:12" s="1" customFormat="1" ht="19.5" hidden="1" customHeight="1" x14ac:dyDescent="0.2">
      <c r="B449" s="140" t="s">
        <v>33</v>
      </c>
      <c r="C449" s="83" t="s">
        <v>137</v>
      </c>
      <c r="D449" s="83" t="s">
        <v>144</v>
      </c>
      <c r="E449" s="83" t="s">
        <v>142</v>
      </c>
      <c r="F449" s="83" t="s">
        <v>247</v>
      </c>
      <c r="G449" s="83" t="s">
        <v>204</v>
      </c>
      <c r="H449" s="88">
        <v>226</v>
      </c>
      <c r="I449" s="82">
        <v>0</v>
      </c>
      <c r="J449" s="82">
        <v>0</v>
      </c>
      <c r="K449" s="35">
        <v>0</v>
      </c>
      <c r="L449" s="161"/>
    </row>
    <row r="450" spans="2:12" s="1" customFormat="1" ht="18.75" hidden="1" customHeight="1" x14ac:dyDescent="0.2">
      <c r="B450" s="208" t="s">
        <v>58</v>
      </c>
      <c r="C450" s="90" t="s">
        <v>137</v>
      </c>
      <c r="D450" s="90" t="s">
        <v>144</v>
      </c>
      <c r="E450" s="90" t="s">
        <v>142</v>
      </c>
      <c r="F450" s="84" t="s">
        <v>247</v>
      </c>
      <c r="G450" s="84" t="s">
        <v>204</v>
      </c>
      <c r="H450" s="92">
        <v>300</v>
      </c>
      <c r="I450" s="81">
        <f>I451+I452</f>
        <v>1000</v>
      </c>
      <c r="J450" s="81">
        <f>J451+J452</f>
        <v>1000</v>
      </c>
      <c r="K450" s="36">
        <f>K451+K452</f>
        <v>1000</v>
      </c>
      <c r="L450" s="161"/>
    </row>
    <row r="451" spans="2:12" s="33" customFormat="1" ht="15.75" hidden="1" customHeight="1" x14ac:dyDescent="0.2">
      <c r="B451" s="140" t="s">
        <v>59</v>
      </c>
      <c r="C451" s="85" t="s">
        <v>137</v>
      </c>
      <c r="D451" s="85" t="s">
        <v>144</v>
      </c>
      <c r="E451" s="85" t="s">
        <v>142</v>
      </c>
      <c r="F451" s="83" t="s">
        <v>247</v>
      </c>
      <c r="G451" s="83" t="s">
        <v>204</v>
      </c>
      <c r="H451" s="88">
        <v>310</v>
      </c>
      <c r="I451" s="82">
        <v>0</v>
      </c>
      <c r="J451" s="82">
        <v>0</v>
      </c>
      <c r="K451" s="35">
        <v>0</v>
      </c>
      <c r="L451" s="165"/>
    </row>
    <row r="452" spans="2:12" s="1" customFormat="1" ht="18" customHeight="1" x14ac:dyDescent="0.2">
      <c r="B452" s="140" t="s">
        <v>36</v>
      </c>
      <c r="C452" s="85" t="s">
        <v>137</v>
      </c>
      <c r="D452" s="85" t="s">
        <v>144</v>
      </c>
      <c r="E452" s="85" t="s">
        <v>142</v>
      </c>
      <c r="F452" s="83" t="s">
        <v>247</v>
      </c>
      <c r="G452" s="83" t="s">
        <v>204</v>
      </c>
      <c r="H452" s="88">
        <v>340</v>
      </c>
      <c r="I452" s="122">
        <v>1000</v>
      </c>
      <c r="J452" s="82">
        <v>1000</v>
      </c>
      <c r="K452" s="35">
        <v>1000</v>
      </c>
      <c r="L452" s="161"/>
    </row>
    <row r="453" spans="2:12" s="33" customFormat="1" ht="30" customHeight="1" x14ac:dyDescent="0.2">
      <c r="B453" s="182" t="s">
        <v>126</v>
      </c>
      <c r="C453" s="73" t="s">
        <v>137</v>
      </c>
      <c r="D453" s="73" t="s">
        <v>144</v>
      </c>
      <c r="E453" s="73" t="s">
        <v>142</v>
      </c>
      <c r="F453" s="73" t="s">
        <v>246</v>
      </c>
      <c r="G453" s="73"/>
      <c r="H453" s="95"/>
      <c r="I453" s="75">
        <f>I454+I462</f>
        <v>116958.1</v>
      </c>
      <c r="J453" s="75">
        <f t="shared" ref="J453:K453" si="99">J454+J462</f>
        <v>210400</v>
      </c>
      <c r="K453" s="75">
        <f t="shared" si="99"/>
        <v>210400</v>
      </c>
      <c r="L453" s="165"/>
    </row>
    <row r="454" spans="2:12" s="33" customFormat="1" ht="18" customHeight="1" x14ac:dyDescent="0.2">
      <c r="B454" s="140" t="s">
        <v>182</v>
      </c>
      <c r="C454" s="84" t="s">
        <v>137</v>
      </c>
      <c r="D454" s="84" t="s">
        <v>144</v>
      </c>
      <c r="E454" s="84" t="s">
        <v>142</v>
      </c>
      <c r="F454" s="84" t="s">
        <v>246</v>
      </c>
      <c r="G454" s="84" t="s">
        <v>183</v>
      </c>
      <c r="H454" s="92"/>
      <c r="I454" s="81">
        <f>I455</f>
        <v>116958.1</v>
      </c>
      <c r="J454" s="81">
        <f t="shared" ref="J454:K455" si="100">J455</f>
        <v>210400</v>
      </c>
      <c r="K454" s="36">
        <f t="shared" si="100"/>
        <v>210400</v>
      </c>
      <c r="L454" s="165"/>
    </row>
    <row r="455" spans="2:12" s="1" customFormat="1" ht="25.5" x14ac:dyDescent="0.2">
      <c r="B455" s="140" t="s">
        <v>160</v>
      </c>
      <c r="C455" s="84" t="s">
        <v>137</v>
      </c>
      <c r="D455" s="84" t="s">
        <v>144</v>
      </c>
      <c r="E455" s="84" t="s">
        <v>142</v>
      </c>
      <c r="F455" s="84" t="s">
        <v>246</v>
      </c>
      <c r="G455" s="84" t="s">
        <v>154</v>
      </c>
      <c r="H455" s="92"/>
      <c r="I455" s="81">
        <f>I456</f>
        <v>116958.1</v>
      </c>
      <c r="J455" s="81">
        <f t="shared" si="100"/>
        <v>210400</v>
      </c>
      <c r="K455" s="36">
        <f t="shared" si="100"/>
        <v>210400</v>
      </c>
      <c r="L455" s="161"/>
    </row>
    <row r="456" spans="2:12" s="1" customFormat="1" ht="25.5" x14ac:dyDescent="0.2">
      <c r="B456" s="140" t="s">
        <v>212</v>
      </c>
      <c r="C456" s="84" t="s">
        <v>137</v>
      </c>
      <c r="D456" s="84" t="s">
        <v>144</v>
      </c>
      <c r="E456" s="84" t="s">
        <v>142</v>
      </c>
      <c r="F456" s="84" t="s">
        <v>246</v>
      </c>
      <c r="G456" s="84" t="s">
        <v>204</v>
      </c>
      <c r="H456" s="92"/>
      <c r="I456" s="81">
        <f>I457+I460</f>
        <v>116958.1</v>
      </c>
      <c r="J456" s="117">
        <f t="shared" ref="J456:K456" si="101">J457+J460</f>
        <v>210400</v>
      </c>
      <c r="K456" s="117">
        <f t="shared" si="101"/>
        <v>210400</v>
      </c>
      <c r="L456" s="161"/>
    </row>
    <row r="457" spans="2:12" s="1" customFormat="1" ht="15.75" x14ac:dyDescent="0.2">
      <c r="B457" s="140" t="s">
        <v>17</v>
      </c>
      <c r="C457" s="84" t="s">
        <v>137</v>
      </c>
      <c r="D457" s="84" t="s">
        <v>144</v>
      </c>
      <c r="E457" s="84" t="s">
        <v>142</v>
      </c>
      <c r="F457" s="84" t="s">
        <v>246</v>
      </c>
      <c r="G457" s="84" t="s">
        <v>204</v>
      </c>
      <c r="H457" s="92">
        <v>200</v>
      </c>
      <c r="I457" s="81">
        <f>I458</f>
        <v>90958.1</v>
      </c>
      <c r="J457" s="81">
        <f>J458</f>
        <v>190400</v>
      </c>
      <c r="K457" s="36">
        <f>K458</f>
        <v>190400</v>
      </c>
      <c r="L457" s="161"/>
    </row>
    <row r="458" spans="2:12" s="1" customFormat="1" ht="19.5" customHeight="1" x14ac:dyDescent="0.2">
      <c r="B458" s="140" t="s">
        <v>20</v>
      </c>
      <c r="C458" s="84" t="s">
        <v>137</v>
      </c>
      <c r="D458" s="84" t="s">
        <v>144</v>
      </c>
      <c r="E458" s="84" t="s">
        <v>142</v>
      </c>
      <c r="F458" s="84" t="s">
        <v>246</v>
      </c>
      <c r="G458" s="84" t="s">
        <v>204</v>
      </c>
      <c r="H458" s="92">
        <v>220</v>
      </c>
      <c r="I458" s="81">
        <f>SUM(I459)</f>
        <v>90958.1</v>
      </c>
      <c r="J458" s="81">
        <f>J459</f>
        <v>190400</v>
      </c>
      <c r="K458" s="81">
        <f>K459</f>
        <v>190400</v>
      </c>
      <c r="L458" s="161"/>
    </row>
    <row r="459" spans="2:12" s="1" customFormat="1" ht="19.5" customHeight="1" x14ac:dyDescent="0.2">
      <c r="B459" s="140" t="s">
        <v>32</v>
      </c>
      <c r="C459" s="85" t="s">
        <v>137</v>
      </c>
      <c r="D459" s="85" t="s">
        <v>144</v>
      </c>
      <c r="E459" s="85" t="s">
        <v>142</v>
      </c>
      <c r="F459" s="83" t="s">
        <v>246</v>
      </c>
      <c r="G459" s="83" t="s">
        <v>204</v>
      </c>
      <c r="H459" s="88">
        <v>225</v>
      </c>
      <c r="I459" s="82">
        <v>90958.1</v>
      </c>
      <c r="J459" s="82">
        <v>190400</v>
      </c>
      <c r="K459" s="35">
        <v>190400</v>
      </c>
      <c r="L459" s="161"/>
    </row>
    <row r="460" spans="2:12" s="1" customFormat="1" ht="21.75" customHeight="1" x14ac:dyDescent="0.2">
      <c r="B460" s="208" t="s">
        <v>58</v>
      </c>
      <c r="C460" s="84" t="s">
        <v>137</v>
      </c>
      <c r="D460" s="84" t="s">
        <v>144</v>
      </c>
      <c r="E460" s="84" t="s">
        <v>142</v>
      </c>
      <c r="F460" s="84" t="s">
        <v>246</v>
      </c>
      <c r="G460" s="84" t="s">
        <v>204</v>
      </c>
      <c r="H460" s="92">
        <v>300</v>
      </c>
      <c r="I460" s="81">
        <f>I461</f>
        <v>26000</v>
      </c>
      <c r="J460" s="117">
        <f t="shared" ref="J460:K460" si="102">J461</f>
        <v>20000</v>
      </c>
      <c r="K460" s="117">
        <f t="shared" si="102"/>
        <v>20000</v>
      </c>
      <c r="L460" s="161"/>
    </row>
    <row r="461" spans="2:12" s="33" customFormat="1" ht="19.5" customHeight="1" x14ac:dyDescent="0.2">
      <c r="B461" s="140" t="s">
        <v>60</v>
      </c>
      <c r="C461" s="85" t="s">
        <v>137</v>
      </c>
      <c r="D461" s="85" t="s">
        <v>144</v>
      </c>
      <c r="E461" s="85" t="s">
        <v>142</v>
      </c>
      <c r="F461" s="83" t="s">
        <v>246</v>
      </c>
      <c r="G461" s="83" t="s">
        <v>204</v>
      </c>
      <c r="H461" s="88">
        <v>340</v>
      </c>
      <c r="I461" s="122">
        <v>26000</v>
      </c>
      <c r="J461" s="82">
        <v>20000</v>
      </c>
      <c r="K461" s="35">
        <v>20000</v>
      </c>
      <c r="L461" s="165"/>
    </row>
    <row r="462" spans="2:12" s="33" customFormat="1" ht="19.5" customHeight="1" x14ac:dyDescent="0.2">
      <c r="B462" s="140" t="s">
        <v>301</v>
      </c>
      <c r="C462" s="116" t="s">
        <v>137</v>
      </c>
      <c r="D462" s="116" t="s">
        <v>144</v>
      </c>
      <c r="E462" s="116" t="s">
        <v>142</v>
      </c>
      <c r="F462" s="114" t="s">
        <v>246</v>
      </c>
      <c r="G462" s="114" t="s">
        <v>294</v>
      </c>
      <c r="H462" s="121"/>
      <c r="I462" s="117">
        <f>I463</f>
        <v>0</v>
      </c>
      <c r="J462" s="117">
        <f t="shared" ref="J462:K462" si="103">J463</f>
        <v>0</v>
      </c>
      <c r="K462" s="117">
        <f t="shared" si="103"/>
        <v>0</v>
      </c>
      <c r="L462" s="165"/>
    </row>
    <row r="463" spans="2:12" s="33" customFormat="1" ht="16.5" customHeight="1" x14ac:dyDescent="0.2">
      <c r="B463" s="140" t="s">
        <v>345</v>
      </c>
      <c r="C463" s="85" t="s">
        <v>137</v>
      </c>
      <c r="D463" s="85" t="s">
        <v>144</v>
      </c>
      <c r="E463" s="85" t="s">
        <v>142</v>
      </c>
      <c r="F463" s="115" t="s">
        <v>246</v>
      </c>
      <c r="G463" s="115" t="s">
        <v>291</v>
      </c>
      <c r="H463" s="121">
        <v>225</v>
      </c>
      <c r="I463" s="122">
        <v>0</v>
      </c>
      <c r="J463" s="122">
        <v>0</v>
      </c>
      <c r="K463" s="35">
        <v>0</v>
      </c>
      <c r="L463" s="165"/>
    </row>
    <row r="464" spans="2:12" s="33" customFormat="1" ht="16.5" customHeight="1" x14ac:dyDescent="0.2">
      <c r="B464" s="190" t="s">
        <v>127</v>
      </c>
      <c r="C464" s="58" t="s">
        <v>137</v>
      </c>
      <c r="D464" s="58" t="s">
        <v>146</v>
      </c>
      <c r="E464" s="58"/>
      <c r="F464" s="58"/>
      <c r="G464" s="58"/>
      <c r="H464" s="66"/>
      <c r="I464" s="60">
        <f>I465</f>
        <v>40000</v>
      </c>
      <c r="J464" s="60">
        <f>J465</f>
        <v>50000</v>
      </c>
      <c r="K464" s="61">
        <f>K465</f>
        <v>50000</v>
      </c>
      <c r="L464" s="165"/>
    </row>
    <row r="465" spans="2:12" s="33" customFormat="1" ht="14.25" customHeight="1" x14ac:dyDescent="0.2">
      <c r="B465" s="140" t="s">
        <v>128</v>
      </c>
      <c r="C465" s="83" t="s">
        <v>137</v>
      </c>
      <c r="D465" s="83" t="s">
        <v>146</v>
      </c>
      <c r="E465" s="83" t="s">
        <v>146</v>
      </c>
      <c r="F465" s="83"/>
      <c r="G465" s="83"/>
      <c r="H465" s="88"/>
      <c r="I465" s="82">
        <f>I466+I475</f>
        <v>40000</v>
      </c>
      <c r="J465" s="82">
        <f>J466+J475</f>
        <v>50000</v>
      </c>
      <c r="K465" s="35">
        <f>K466+K475</f>
        <v>50000</v>
      </c>
      <c r="L465" s="165"/>
    </row>
    <row r="466" spans="2:12" s="1" customFormat="1" ht="45.75" customHeight="1" x14ac:dyDescent="0.2">
      <c r="B466" s="196" t="s">
        <v>360</v>
      </c>
      <c r="C466" s="73" t="s">
        <v>137</v>
      </c>
      <c r="D466" s="73" t="s">
        <v>146</v>
      </c>
      <c r="E466" s="73" t="s">
        <v>146</v>
      </c>
      <c r="F466" s="73" t="s">
        <v>245</v>
      </c>
      <c r="G466" s="73"/>
      <c r="H466" s="72"/>
      <c r="I466" s="75">
        <f>I467</f>
        <v>10000</v>
      </c>
      <c r="J466" s="75">
        <f>J468</f>
        <v>10000</v>
      </c>
      <c r="K466" s="76">
        <f>K468</f>
        <v>10000</v>
      </c>
      <c r="L466" s="161"/>
    </row>
    <row r="467" spans="2:12" s="1" customFormat="1" ht="25.5" x14ac:dyDescent="0.2">
      <c r="B467" s="197" t="s">
        <v>244</v>
      </c>
      <c r="C467" s="84" t="s">
        <v>137</v>
      </c>
      <c r="D467" s="84" t="s">
        <v>146</v>
      </c>
      <c r="E467" s="84" t="s">
        <v>146</v>
      </c>
      <c r="F467" s="84" t="s">
        <v>243</v>
      </c>
      <c r="G467" s="84"/>
      <c r="H467" s="92"/>
      <c r="I467" s="81">
        <f>I468</f>
        <v>10000</v>
      </c>
      <c r="J467" s="81">
        <f>J468</f>
        <v>10000</v>
      </c>
      <c r="K467" s="81">
        <f>K468</f>
        <v>10000</v>
      </c>
      <c r="L467" s="161"/>
    </row>
    <row r="468" spans="2:12" s="1" customFormat="1" ht="25.5" x14ac:dyDescent="0.2">
      <c r="B468" s="140" t="s">
        <v>165</v>
      </c>
      <c r="C468" s="84" t="s">
        <v>137</v>
      </c>
      <c r="D468" s="84" t="s">
        <v>146</v>
      </c>
      <c r="E468" s="84" t="s">
        <v>146</v>
      </c>
      <c r="F468" s="84" t="s">
        <v>242</v>
      </c>
      <c r="G468" s="84"/>
      <c r="H468" s="92"/>
      <c r="I468" s="81">
        <f t="shared" ref="I468:I473" si="104">I469</f>
        <v>10000</v>
      </c>
      <c r="J468" s="81">
        <f t="shared" ref="J468:K473" si="105">J469</f>
        <v>10000</v>
      </c>
      <c r="K468" s="36">
        <f t="shared" si="105"/>
        <v>10000</v>
      </c>
      <c r="L468" s="161"/>
    </row>
    <row r="469" spans="2:12" s="1" customFormat="1" ht="25.5" x14ac:dyDescent="0.2">
      <c r="B469" s="140" t="s">
        <v>182</v>
      </c>
      <c r="C469" s="84" t="s">
        <v>137</v>
      </c>
      <c r="D469" s="84" t="s">
        <v>146</v>
      </c>
      <c r="E469" s="84" t="s">
        <v>146</v>
      </c>
      <c r="F469" s="84" t="s">
        <v>242</v>
      </c>
      <c r="G469" s="84" t="s">
        <v>183</v>
      </c>
      <c r="H469" s="92"/>
      <c r="I469" s="81">
        <f t="shared" si="104"/>
        <v>10000</v>
      </c>
      <c r="J469" s="81">
        <f t="shared" si="105"/>
        <v>10000</v>
      </c>
      <c r="K469" s="36">
        <f t="shared" si="105"/>
        <v>10000</v>
      </c>
      <c r="L469" s="161"/>
    </row>
    <row r="470" spans="2:12" s="1" customFormat="1" ht="30.75" customHeight="1" x14ac:dyDescent="0.2">
      <c r="B470" s="140" t="s">
        <v>160</v>
      </c>
      <c r="C470" s="84" t="s">
        <v>137</v>
      </c>
      <c r="D470" s="84" t="s">
        <v>146</v>
      </c>
      <c r="E470" s="84" t="s">
        <v>146</v>
      </c>
      <c r="F470" s="84" t="s">
        <v>242</v>
      </c>
      <c r="G470" s="84" t="s">
        <v>154</v>
      </c>
      <c r="H470" s="92"/>
      <c r="I470" s="81">
        <f t="shared" si="104"/>
        <v>10000</v>
      </c>
      <c r="J470" s="81">
        <f t="shared" si="105"/>
        <v>10000</v>
      </c>
      <c r="K470" s="36">
        <f t="shared" si="105"/>
        <v>10000</v>
      </c>
      <c r="L470" s="161"/>
    </row>
    <row r="471" spans="2:12" s="1" customFormat="1" ht="25.5" x14ac:dyDescent="0.2">
      <c r="B471" s="140" t="s">
        <v>212</v>
      </c>
      <c r="C471" s="84" t="s">
        <v>137</v>
      </c>
      <c r="D471" s="84" t="s">
        <v>146</v>
      </c>
      <c r="E471" s="84" t="s">
        <v>146</v>
      </c>
      <c r="F471" s="84" t="s">
        <v>242</v>
      </c>
      <c r="G471" s="84" t="s">
        <v>204</v>
      </c>
      <c r="H471" s="92"/>
      <c r="I471" s="81">
        <f t="shared" si="104"/>
        <v>10000</v>
      </c>
      <c r="J471" s="81">
        <f t="shared" si="105"/>
        <v>10000</v>
      </c>
      <c r="K471" s="36">
        <f t="shared" si="105"/>
        <v>10000</v>
      </c>
      <c r="L471" s="161"/>
    </row>
    <row r="472" spans="2:12" s="1" customFormat="1" ht="15.75" x14ac:dyDescent="0.2">
      <c r="B472" s="140" t="s">
        <v>17</v>
      </c>
      <c r="C472" s="84" t="s">
        <v>137</v>
      </c>
      <c r="D472" s="84" t="s">
        <v>146</v>
      </c>
      <c r="E472" s="84" t="s">
        <v>146</v>
      </c>
      <c r="F472" s="84" t="s">
        <v>242</v>
      </c>
      <c r="G472" s="84" t="s">
        <v>204</v>
      </c>
      <c r="H472" s="92">
        <v>200</v>
      </c>
      <c r="I472" s="81">
        <f t="shared" si="104"/>
        <v>10000</v>
      </c>
      <c r="J472" s="81">
        <f t="shared" si="105"/>
        <v>10000</v>
      </c>
      <c r="K472" s="36">
        <f t="shared" si="105"/>
        <v>10000</v>
      </c>
      <c r="L472" s="161"/>
    </row>
    <row r="473" spans="2:12" s="1" customFormat="1" ht="18" customHeight="1" x14ac:dyDescent="0.2">
      <c r="B473" s="140" t="s">
        <v>20</v>
      </c>
      <c r="C473" s="84" t="s">
        <v>137</v>
      </c>
      <c r="D473" s="84" t="s">
        <v>146</v>
      </c>
      <c r="E473" s="84" t="s">
        <v>146</v>
      </c>
      <c r="F473" s="84" t="s">
        <v>242</v>
      </c>
      <c r="G473" s="84" t="s">
        <v>204</v>
      </c>
      <c r="H473" s="92">
        <v>220</v>
      </c>
      <c r="I473" s="81">
        <f t="shared" si="104"/>
        <v>10000</v>
      </c>
      <c r="J473" s="81">
        <f t="shared" si="105"/>
        <v>10000</v>
      </c>
      <c r="K473" s="36">
        <f t="shared" si="105"/>
        <v>10000</v>
      </c>
      <c r="L473" s="161"/>
    </row>
    <row r="474" spans="2:12" s="1" customFormat="1" ht="18" customHeight="1" x14ac:dyDescent="0.2">
      <c r="B474" s="140" t="s">
        <v>33</v>
      </c>
      <c r="C474" s="83" t="s">
        <v>137</v>
      </c>
      <c r="D474" s="83" t="s">
        <v>146</v>
      </c>
      <c r="E474" s="83" t="s">
        <v>146</v>
      </c>
      <c r="F474" s="83" t="s">
        <v>242</v>
      </c>
      <c r="G474" s="83" t="s">
        <v>204</v>
      </c>
      <c r="H474" s="88">
        <v>226</v>
      </c>
      <c r="I474" s="82">
        <v>10000</v>
      </c>
      <c r="J474" s="122">
        <v>10000</v>
      </c>
      <c r="K474" s="122">
        <v>10000</v>
      </c>
      <c r="L474" s="161"/>
    </row>
    <row r="475" spans="2:12" s="1" customFormat="1" ht="66.75" customHeight="1" x14ac:dyDescent="0.2">
      <c r="B475" s="188" t="s">
        <v>393</v>
      </c>
      <c r="C475" s="73" t="s">
        <v>137</v>
      </c>
      <c r="D475" s="73" t="s">
        <v>146</v>
      </c>
      <c r="E475" s="73" t="s">
        <v>146</v>
      </c>
      <c r="F475" s="73" t="s">
        <v>241</v>
      </c>
      <c r="G475" s="73"/>
      <c r="H475" s="72"/>
      <c r="I475" s="75">
        <f>I476</f>
        <v>30000</v>
      </c>
      <c r="J475" s="75">
        <f>J477</f>
        <v>40000</v>
      </c>
      <c r="K475" s="76">
        <f>K477</f>
        <v>40000</v>
      </c>
      <c r="L475" s="161"/>
    </row>
    <row r="476" spans="2:12" s="33" customFormat="1" ht="18" customHeight="1" x14ac:dyDescent="0.2">
      <c r="B476" s="189" t="s">
        <v>240</v>
      </c>
      <c r="C476" s="84" t="s">
        <v>137</v>
      </c>
      <c r="D476" s="84" t="s">
        <v>146</v>
      </c>
      <c r="E476" s="84" t="s">
        <v>146</v>
      </c>
      <c r="F476" s="84" t="s">
        <v>239</v>
      </c>
      <c r="G476" s="84"/>
      <c r="H476" s="92"/>
      <c r="I476" s="81">
        <f>I477</f>
        <v>30000</v>
      </c>
      <c r="J476" s="81">
        <f>J477</f>
        <v>40000</v>
      </c>
      <c r="K476" s="81">
        <f>K477</f>
        <v>40000</v>
      </c>
      <c r="L476" s="165"/>
    </row>
    <row r="477" spans="2:12" s="1" customFormat="1" ht="28.5" customHeight="1" x14ac:dyDescent="0.2">
      <c r="B477" s="140" t="s">
        <v>159</v>
      </c>
      <c r="C477" s="84" t="s">
        <v>137</v>
      </c>
      <c r="D477" s="84" t="s">
        <v>146</v>
      </c>
      <c r="E477" s="84" t="s">
        <v>146</v>
      </c>
      <c r="F477" s="84" t="s">
        <v>238</v>
      </c>
      <c r="G477" s="84"/>
      <c r="H477" s="92"/>
      <c r="I477" s="81">
        <f t="shared" ref="I477:I482" si="106">I478</f>
        <v>30000</v>
      </c>
      <c r="J477" s="81">
        <f t="shared" ref="J477:K479" si="107">J478</f>
        <v>40000</v>
      </c>
      <c r="K477" s="36">
        <f t="shared" si="107"/>
        <v>40000</v>
      </c>
      <c r="L477" s="161"/>
    </row>
    <row r="478" spans="2:12" s="1" customFormat="1" ht="30.75" customHeight="1" x14ac:dyDescent="0.2">
      <c r="B478" s="140" t="s">
        <v>182</v>
      </c>
      <c r="C478" s="84" t="s">
        <v>137</v>
      </c>
      <c r="D478" s="84" t="s">
        <v>146</v>
      </c>
      <c r="E478" s="84" t="s">
        <v>146</v>
      </c>
      <c r="F478" s="84" t="s">
        <v>238</v>
      </c>
      <c r="G478" s="84" t="s">
        <v>183</v>
      </c>
      <c r="H478" s="92"/>
      <c r="I478" s="81">
        <f t="shared" si="106"/>
        <v>30000</v>
      </c>
      <c r="J478" s="81">
        <f t="shared" si="107"/>
        <v>40000</v>
      </c>
      <c r="K478" s="36">
        <f t="shared" si="107"/>
        <v>40000</v>
      </c>
      <c r="L478" s="161"/>
    </row>
    <row r="479" spans="2:12" s="1" customFormat="1" ht="25.5" x14ac:dyDescent="0.2">
      <c r="B479" s="140" t="s">
        <v>161</v>
      </c>
      <c r="C479" s="84" t="s">
        <v>137</v>
      </c>
      <c r="D479" s="84" t="s">
        <v>146</v>
      </c>
      <c r="E479" s="84" t="s">
        <v>146</v>
      </c>
      <c r="F479" s="84" t="s">
        <v>238</v>
      </c>
      <c r="G479" s="84" t="s">
        <v>154</v>
      </c>
      <c r="H479" s="92"/>
      <c r="I479" s="81">
        <f t="shared" si="106"/>
        <v>30000</v>
      </c>
      <c r="J479" s="81">
        <f t="shared" si="107"/>
        <v>40000</v>
      </c>
      <c r="K479" s="36">
        <f t="shared" si="107"/>
        <v>40000</v>
      </c>
      <c r="L479" s="161"/>
    </row>
    <row r="480" spans="2:12" s="1" customFormat="1" ht="25.5" x14ac:dyDescent="0.2">
      <c r="B480" s="140" t="s">
        <v>212</v>
      </c>
      <c r="C480" s="84" t="s">
        <v>137</v>
      </c>
      <c r="D480" s="84" t="s">
        <v>146</v>
      </c>
      <c r="E480" s="84" t="s">
        <v>146</v>
      </c>
      <c r="F480" s="84" t="s">
        <v>238</v>
      </c>
      <c r="G480" s="84" t="s">
        <v>204</v>
      </c>
      <c r="H480" s="92"/>
      <c r="I480" s="81">
        <f t="shared" si="106"/>
        <v>30000</v>
      </c>
      <c r="J480" s="81">
        <f t="shared" ref="J480:K482" si="108">J481</f>
        <v>40000</v>
      </c>
      <c r="K480" s="36">
        <f t="shared" si="108"/>
        <v>40000</v>
      </c>
      <c r="L480" s="161"/>
    </row>
    <row r="481" spans="2:12" s="1" customFormat="1" ht="17.25" customHeight="1" x14ac:dyDescent="0.2">
      <c r="B481" s="140" t="s">
        <v>17</v>
      </c>
      <c r="C481" s="84">
        <v>11</v>
      </c>
      <c r="D481" s="84" t="s">
        <v>146</v>
      </c>
      <c r="E481" s="84" t="s">
        <v>146</v>
      </c>
      <c r="F481" s="84" t="s">
        <v>238</v>
      </c>
      <c r="G481" s="84" t="s">
        <v>204</v>
      </c>
      <c r="H481" s="92">
        <v>200</v>
      </c>
      <c r="I481" s="81">
        <f t="shared" si="106"/>
        <v>30000</v>
      </c>
      <c r="J481" s="81">
        <f t="shared" si="108"/>
        <v>40000</v>
      </c>
      <c r="K481" s="36">
        <f t="shared" si="108"/>
        <v>40000</v>
      </c>
      <c r="L481" s="161"/>
    </row>
    <row r="482" spans="2:12" s="1" customFormat="1" ht="16.5" customHeight="1" x14ac:dyDescent="0.2">
      <c r="B482" s="140" t="s">
        <v>20</v>
      </c>
      <c r="C482" s="84">
        <v>11</v>
      </c>
      <c r="D482" s="84" t="s">
        <v>146</v>
      </c>
      <c r="E482" s="84" t="s">
        <v>146</v>
      </c>
      <c r="F482" s="84" t="s">
        <v>238</v>
      </c>
      <c r="G482" s="84" t="s">
        <v>204</v>
      </c>
      <c r="H482" s="92">
        <v>220</v>
      </c>
      <c r="I482" s="81">
        <f t="shared" si="106"/>
        <v>30000</v>
      </c>
      <c r="J482" s="81">
        <f t="shared" si="108"/>
        <v>40000</v>
      </c>
      <c r="K482" s="36">
        <f t="shared" si="108"/>
        <v>40000</v>
      </c>
      <c r="L482" s="161"/>
    </row>
    <row r="483" spans="2:12" s="1" customFormat="1" ht="17.25" customHeight="1" x14ac:dyDescent="0.2">
      <c r="B483" s="140" t="s">
        <v>33</v>
      </c>
      <c r="C483" s="83">
        <v>11</v>
      </c>
      <c r="D483" s="83" t="s">
        <v>146</v>
      </c>
      <c r="E483" s="83" t="s">
        <v>146</v>
      </c>
      <c r="F483" s="83" t="s">
        <v>238</v>
      </c>
      <c r="G483" s="83" t="s">
        <v>204</v>
      </c>
      <c r="H483" s="88">
        <v>226</v>
      </c>
      <c r="I483" s="82">
        <v>30000</v>
      </c>
      <c r="J483" s="122">
        <v>40000</v>
      </c>
      <c r="K483" s="122">
        <v>40000</v>
      </c>
      <c r="L483" s="161"/>
    </row>
    <row r="484" spans="2:12" s="1" customFormat="1" ht="20.25" customHeight="1" x14ac:dyDescent="0.2">
      <c r="B484" s="190" t="s">
        <v>184</v>
      </c>
      <c r="C484" s="58" t="s">
        <v>137</v>
      </c>
      <c r="D484" s="58" t="s">
        <v>147</v>
      </c>
      <c r="E484" s="58"/>
      <c r="F484" s="58"/>
      <c r="G484" s="58"/>
      <c r="H484" s="67"/>
      <c r="I484" s="60">
        <f>I485+I542</f>
        <v>1068505</v>
      </c>
      <c r="J484" s="60">
        <f>J485+J542</f>
        <v>1074407</v>
      </c>
      <c r="K484" s="61">
        <f>K485+K542</f>
        <v>1074407</v>
      </c>
      <c r="L484" s="161"/>
    </row>
    <row r="485" spans="2:12" s="33" customFormat="1" ht="17.25" customHeight="1" x14ac:dyDescent="0.2">
      <c r="B485" s="140" t="s">
        <v>129</v>
      </c>
      <c r="C485" s="83" t="s">
        <v>137</v>
      </c>
      <c r="D485" s="83" t="s">
        <v>147</v>
      </c>
      <c r="E485" s="83" t="s">
        <v>136</v>
      </c>
      <c r="F485" s="83"/>
      <c r="G485" s="83"/>
      <c r="H485" s="87"/>
      <c r="I485" s="82">
        <f>I486</f>
        <v>476798</v>
      </c>
      <c r="J485" s="82">
        <f t="shared" ref="J485:K486" si="109">J486</f>
        <v>482700</v>
      </c>
      <c r="K485" s="35">
        <f t="shared" si="109"/>
        <v>482700</v>
      </c>
      <c r="L485" s="165"/>
    </row>
    <row r="486" spans="2:12" s="1" customFormat="1" ht="18.75" customHeight="1" x14ac:dyDescent="0.2">
      <c r="B486" s="140" t="s">
        <v>162</v>
      </c>
      <c r="C486" s="84" t="s">
        <v>137</v>
      </c>
      <c r="D486" s="84" t="s">
        <v>147</v>
      </c>
      <c r="E486" s="84" t="s">
        <v>136</v>
      </c>
      <c r="F486" s="84" t="s">
        <v>236</v>
      </c>
      <c r="G486" s="84"/>
      <c r="H486" s="93"/>
      <c r="I486" s="81">
        <f>I487</f>
        <v>476798</v>
      </c>
      <c r="J486" s="81">
        <f t="shared" si="109"/>
        <v>482700</v>
      </c>
      <c r="K486" s="36">
        <f t="shared" si="109"/>
        <v>482700</v>
      </c>
      <c r="L486" s="161"/>
    </row>
    <row r="487" spans="2:12" s="45" customFormat="1" ht="38.25" x14ac:dyDescent="0.2">
      <c r="B487" s="140" t="s">
        <v>158</v>
      </c>
      <c r="C487" s="84" t="s">
        <v>137</v>
      </c>
      <c r="D487" s="84" t="s">
        <v>147</v>
      </c>
      <c r="E487" s="84" t="s">
        <v>136</v>
      </c>
      <c r="F487" s="84" t="s">
        <v>235</v>
      </c>
      <c r="G487" s="84"/>
      <c r="H487" s="93"/>
      <c r="I487" s="81">
        <f>I491+I534+I488</f>
        <v>476798</v>
      </c>
      <c r="J487" s="117">
        <f>J491+J534</f>
        <v>482700</v>
      </c>
      <c r="K487" s="117">
        <f>K491+K534</f>
        <v>482700</v>
      </c>
      <c r="L487" s="163"/>
    </row>
    <row r="488" spans="2:12" s="1" customFormat="1" ht="46.5" hidden="1" customHeight="1" x14ac:dyDescent="0.2">
      <c r="B488" s="155" t="s">
        <v>390</v>
      </c>
      <c r="C488" s="110" t="s">
        <v>137</v>
      </c>
      <c r="D488" s="110" t="s">
        <v>147</v>
      </c>
      <c r="E488" s="110" t="s">
        <v>136</v>
      </c>
      <c r="F488" s="110" t="s">
        <v>392</v>
      </c>
      <c r="G488" s="110"/>
      <c r="H488" s="111"/>
      <c r="I488" s="112">
        <f>I489</f>
        <v>0</v>
      </c>
      <c r="J488" s="112"/>
      <c r="K488" s="112"/>
      <c r="L488" s="161"/>
    </row>
    <row r="489" spans="2:12" s="1" customFormat="1" ht="41.25" hidden="1" customHeight="1" x14ac:dyDescent="0.2">
      <c r="B489" s="138" t="s">
        <v>334</v>
      </c>
      <c r="C489" s="114" t="s">
        <v>137</v>
      </c>
      <c r="D489" s="114" t="s">
        <v>147</v>
      </c>
      <c r="E489" s="114" t="s">
        <v>136</v>
      </c>
      <c r="F489" s="114" t="s">
        <v>392</v>
      </c>
      <c r="G489" s="114" t="s">
        <v>333</v>
      </c>
      <c r="H489" s="93"/>
      <c r="I489" s="117">
        <f>I490</f>
        <v>0</v>
      </c>
      <c r="J489" s="117"/>
      <c r="K489" s="117"/>
      <c r="L489" s="161"/>
    </row>
    <row r="490" spans="2:12" s="1" customFormat="1" ht="3" hidden="1" customHeight="1" x14ac:dyDescent="0.2">
      <c r="B490" s="178" t="s">
        <v>391</v>
      </c>
      <c r="C490" s="115" t="s">
        <v>137</v>
      </c>
      <c r="D490" s="115" t="s">
        <v>147</v>
      </c>
      <c r="E490" s="115" t="s">
        <v>136</v>
      </c>
      <c r="F490" s="115" t="s">
        <v>392</v>
      </c>
      <c r="G490" s="115" t="s">
        <v>296</v>
      </c>
      <c r="H490" s="119">
        <v>290</v>
      </c>
      <c r="I490" s="122">
        <v>0</v>
      </c>
      <c r="J490" s="122"/>
      <c r="K490" s="122"/>
      <c r="L490" s="161"/>
    </row>
    <row r="491" spans="2:12" s="1" customFormat="1" ht="18.75" hidden="1" customHeight="1" x14ac:dyDescent="0.2">
      <c r="B491" s="182" t="s">
        <v>170</v>
      </c>
      <c r="C491" s="73" t="s">
        <v>137</v>
      </c>
      <c r="D491" s="73" t="s">
        <v>147</v>
      </c>
      <c r="E491" s="73" t="s">
        <v>136</v>
      </c>
      <c r="F491" s="73" t="s">
        <v>237</v>
      </c>
      <c r="G491" s="73"/>
      <c r="H491" s="74"/>
      <c r="I491" s="75">
        <f>I492+I506+I525</f>
        <v>476798</v>
      </c>
      <c r="J491" s="75">
        <f>J492+J506+J525</f>
        <v>482700</v>
      </c>
      <c r="K491" s="75">
        <f>K492+K506+K525</f>
        <v>482700</v>
      </c>
      <c r="L491" s="161"/>
    </row>
    <row r="492" spans="2:12" s="1" customFormat="1" ht="27" hidden="1" customHeight="1" x14ac:dyDescent="0.2">
      <c r="B492" s="140" t="s">
        <v>189</v>
      </c>
      <c r="C492" s="84" t="s">
        <v>137</v>
      </c>
      <c r="D492" s="84" t="s">
        <v>147</v>
      </c>
      <c r="E492" s="84" t="s">
        <v>136</v>
      </c>
      <c r="F492" s="84" t="s">
        <v>237</v>
      </c>
      <c r="G492" s="84" t="s">
        <v>181</v>
      </c>
      <c r="H492" s="93"/>
      <c r="I492" s="81">
        <f>I493</f>
        <v>472798</v>
      </c>
      <c r="J492" s="81">
        <f>J493</f>
        <v>478700</v>
      </c>
      <c r="K492" s="36">
        <f>K493</f>
        <v>478700</v>
      </c>
      <c r="L492" s="161"/>
    </row>
    <row r="493" spans="2:12" s="1" customFormat="1" ht="18" customHeight="1" x14ac:dyDescent="0.2">
      <c r="B493" s="140" t="s">
        <v>188</v>
      </c>
      <c r="C493" s="84" t="s">
        <v>137</v>
      </c>
      <c r="D493" s="84" t="s">
        <v>147</v>
      </c>
      <c r="E493" s="84" t="s">
        <v>136</v>
      </c>
      <c r="F493" s="84" t="s">
        <v>237</v>
      </c>
      <c r="G493" s="84" t="s">
        <v>171</v>
      </c>
      <c r="H493" s="93"/>
      <c r="I493" s="81">
        <f>I494+I500+I499</f>
        <v>472798</v>
      </c>
      <c r="J493" s="81">
        <f>J494+J500+J499</f>
        <v>478700</v>
      </c>
      <c r="K493" s="81">
        <f>K494+K500+K499</f>
        <v>478700</v>
      </c>
      <c r="L493" s="161"/>
    </row>
    <row r="494" spans="2:12" s="1" customFormat="1" ht="15.75" x14ac:dyDescent="0.2">
      <c r="B494" s="140" t="s">
        <v>62</v>
      </c>
      <c r="C494" s="84" t="s">
        <v>137</v>
      </c>
      <c r="D494" s="84" t="s">
        <v>147</v>
      </c>
      <c r="E494" s="84" t="s">
        <v>136</v>
      </c>
      <c r="F494" s="84" t="s">
        <v>237</v>
      </c>
      <c r="G494" s="84" t="s">
        <v>199</v>
      </c>
      <c r="H494" s="93"/>
      <c r="I494" s="81">
        <f t="shared" ref="I494:K496" si="110">I495</f>
        <v>363132</v>
      </c>
      <c r="J494" s="81">
        <f t="shared" si="110"/>
        <v>363100</v>
      </c>
      <c r="K494" s="36">
        <f t="shared" si="110"/>
        <v>363100</v>
      </c>
      <c r="L494" s="161"/>
    </row>
    <row r="495" spans="2:12" s="1" customFormat="1" ht="15.75" x14ac:dyDescent="0.2">
      <c r="B495" s="140" t="s">
        <v>14</v>
      </c>
      <c r="C495" s="84" t="s">
        <v>137</v>
      </c>
      <c r="D495" s="84" t="s">
        <v>147</v>
      </c>
      <c r="E495" s="84" t="s">
        <v>136</v>
      </c>
      <c r="F495" s="84" t="s">
        <v>237</v>
      </c>
      <c r="G495" s="84" t="s">
        <v>199</v>
      </c>
      <c r="H495" s="93">
        <v>200</v>
      </c>
      <c r="I495" s="81">
        <f t="shared" si="110"/>
        <v>363132</v>
      </c>
      <c r="J495" s="81">
        <f t="shared" si="110"/>
        <v>363100</v>
      </c>
      <c r="K495" s="36">
        <f t="shared" si="110"/>
        <v>363100</v>
      </c>
      <c r="L495" s="161"/>
    </row>
    <row r="496" spans="2:12" s="1" customFormat="1" ht="15.75" x14ac:dyDescent="0.2">
      <c r="B496" s="140" t="s">
        <v>61</v>
      </c>
      <c r="C496" s="84" t="s">
        <v>137</v>
      </c>
      <c r="D496" s="84" t="s">
        <v>147</v>
      </c>
      <c r="E496" s="84" t="s">
        <v>136</v>
      </c>
      <c r="F496" s="84" t="s">
        <v>237</v>
      </c>
      <c r="G496" s="84" t="s">
        <v>199</v>
      </c>
      <c r="H496" s="93">
        <v>210</v>
      </c>
      <c r="I496" s="81">
        <f>I497</f>
        <v>363132</v>
      </c>
      <c r="J496" s="81">
        <f t="shared" si="110"/>
        <v>363100</v>
      </c>
      <c r="K496" s="81">
        <f t="shared" si="110"/>
        <v>363100</v>
      </c>
      <c r="L496" s="161"/>
    </row>
    <row r="497" spans="2:12" s="1" customFormat="1" ht="15.75" x14ac:dyDescent="0.2">
      <c r="B497" s="140" t="s">
        <v>16</v>
      </c>
      <c r="C497" s="83" t="s">
        <v>137</v>
      </c>
      <c r="D497" s="83" t="s">
        <v>147</v>
      </c>
      <c r="E497" s="83" t="s">
        <v>136</v>
      </c>
      <c r="F497" s="83" t="s">
        <v>237</v>
      </c>
      <c r="G497" s="83" t="s">
        <v>199</v>
      </c>
      <c r="H497" s="88">
        <v>211</v>
      </c>
      <c r="I497" s="122">
        <v>363132</v>
      </c>
      <c r="J497" s="122">
        <v>363100</v>
      </c>
      <c r="K497" s="122">
        <v>363100</v>
      </c>
      <c r="L497" s="161"/>
    </row>
    <row r="498" spans="2:12" s="1" customFormat="1" ht="24" customHeight="1" x14ac:dyDescent="0.2">
      <c r="B498" s="140" t="s">
        <v>4</v>
      </c>
      <c r="C498" s="83" t="s">
        <v>137</v>
      </c>
      <c r="D498" s="83" t="s">
        <v>147</v>
      </c>
      <c r="E498" s="83" t="s">
        <v>136</v>
      </c>
      <c r="F498" s="83" t="s">
        <v>237</v>
      </c>
      <c r="G498" s="83" t="s">
        <v>283</v>
      </c>
      <c r="H498" s="88"/>
      <c r="I498" s="82">
        <f>I499</f>
        <v>109666</v>
      </c>
      <c r="J498" s="82">
        <f>J499</f>
        <v>109600</v>
      </c>
      <c r="K498" s="82">
        <f>K499</f>
        <v>109600</v>
      </c>
      <c r="L498" s="161"/>
    </row>
    <row r="499" spans="2:12" s="33" customFormat="1" ht="16.5" customHeight="1" x14ac:dyDescent="0.2">
      <c r="B499" s="140" t="s">
        <v>2</v>
      </c>
      <c r="C499" s="83" t="s">
        <v>137</v>
      </c>
      <c r="D499" s="83" t="s">
        <v>147</v>
      </c>
      <c r="E499" s="83" t="s">
        <v>136</v>
      </c>
      <c r="F499" s="83" t="s">
        <v>237</v>
      </c>
      <c r="G499" s="83" t="s">
        <v>283</v>
      </c>
      <c r="H499" s="88">
        <v>213</v>
      </c>
      <c r="I499" s="82">
        <v>109666</v>
      </c>
      <c r="J499" s="122">
        <v>109600</v>
      </c>
      <c r="K499" s="122">
        <v>109600</v>
      </c>
      <c r="L499" s="165"/>
    </row>
    <row r="500" spans="2:12" s="33" customFormat="1" ht="23.25" customHeight="1" x14ac:dyDescent="0.2">
      <c r="B500" s="140" t="s">
        <v>63</v>
      </c>
      <c r="C500" s="84" t="s">
        <v>137</v>
      </c>
      <c r="D500" s="84" t="s">
        <v>147</v>
      </c>
      <c r="E500" s="84" t="s">
        <v>136</v>
      </c>
      <c r="F500" s="84" t="s">
        <v>237</v>
      </c>
      <c r="G500" s="84" t="s">
        <v>200</v>
      </c>
      <c r="H500" s="92"/>
      <c r="I500" s="81">
        <f>I501+I503</f>
        <v>0</v>
      </c>
      <c r="J500" s="81">
        <f>J501+J503</f>
        <v>6000</v>
      </c>
      <c r="K500" s="36">
        <f>K501+K503</f>
        <v>6000</v>
      </c>
      <c r="L500" s="165"/>
    </row>
    <row r="501" spans="2:12" s="33" customFormat="1" ht="19.5" customHeight="1" x14ac:dyDescent="0.2">
      <c r="B501" s="140" t="s">
        <v>61</v>
      </c>
      <c r="C501" s="84" t="s">
        <v>137</v>
      </c>
      <c r="D501" s="84" t="s">
        <v>147</v>
      </c>
      <c r="E501" s="84" t="s">
        <v>136</v>
      </c>
      <c r="F501" s="84" t="s">
        <v>237</v>
      </c>
      <c r="G501" s="84" t="s">
        <v>200</v>
      </c>
      <c r="H501" s="92">
        <v>210</v>
      </c>
      <c r="I501" s="81">
        <f>I502</f>
        <v>0</v>
      </c>
      <c r="J501" s="81">
        <f>J502</f>
        <v>0</v>
      </c>
      <c r="K501" s="81">
        <f>K502</f>
        <v>0</v>
      </c>
      <c r="L501" s="165"/>
    </row>
    <row r="502" spans="2:12" s="13" customFormat="1" ht="15" customHeight="1" x14ac:dyDescent="0.2">
      <c r="B502" s="140" t="s">
        <v>19</v>
      </c>
      <c r="C502" s="83" t="s">
        <v>137</v>
      </c>
      <c r="D502" s="83" t="s">
        <v>147</v>
      </c>
      <c r="E502" s="83" t="s">
        <v>136</v>
      </c>
      <c r="F502" s="83" t="s">
        <v>237</v>
      </c>
      <c r="G502" s="83" t="s">
        <v>200</v>
      </c>
      <c r="H502" s="88">
        <v>212</v>
      </c>
      <c r="I502" s="82">
        <v>0</v>
      </c>
      <c r="J502" s="82">
        <v>0</v>
      </c>
      <c r="K502" s="35">
        <v>0</v>
      </c>
      <c r="L502" s="167"/>
    </row>
    <row r="503" spans="2:12" s="13" customFormat="1" ht="15" customHeight="1" x14ac:dyDescent="0.2">
      <c r="B503" s="140" t="s">
        <v>56</v>
      </c>
      <c r="C503" s="84" t="s">
        <v>137</v>
      </c>
      <c r="D503" s="84" t="s">
        <v>147</v>
      </c>
      <c r="E503" s="84" t="s">
        <v>136</v>
      </c>
      <c r="F503" s="84" t="s">
        <v>237</v>
      </c>
      <c r="G503" s="84" t="s">
        <v>200</v>
      </c>
      <c r="H503" s="93">
        <v>220</v>
      </c>
      <c r="I503" s="81">
        <f>I504+I505</f>
        <v>0</v>
      </c>
      <c r="J503" s="81">
        <f>J504+J505</f>
        <v>6000</v>
      </c>
      <c r="K503" s="36">
        <f>K504+K505</f>
        <v>6000</v>
      </c>
      <c r="L503" s="167"/>
    </row>
    <row r="504" spans="2:12" s="33" customFormat="1" ht="16.5" customHeight="1" x14ac:dyDescent="0.2">
      <c r="B504" s="140" t="s">
        <v>30</v>
      </c>
      <c r="C504" s="83" t="s">
        <v>137</v>
      </c>
      <c r="D504" s="83" t="s">
        <v>147</v>
      </c>
      <c r="E504" s="83" t="s">
        <v>136</v>
      </c>
      <c r="F504" s="83" t="s">
        <v>237</v>
      </c>
      <c r="G504" s="83" t="s">
        <v>200</v>
      </c>
      <c r="H504" s="88">
        <v>222</v>
      </c>
      <c r="I504" s="82">
        <v>0</v>
      </c>
      <c r="J504" s="82">
        <v>0</v>
      </c>
      <c r="K504" s="35">
        <v>0</v>
      </c>
      <c r="L504" s="165"/>
    </row>
    <row r="505" spans="2:12" s="1" customFormat="1" ht="18.75" customHeight="1" x14ac:dyDescent="0.2">
      <c r="B505" s="140" t="s">
        <v>33</v>
      </c>
      <c r="C505" s="83" t="s">
        <v>137</v>
      </c>
      <c r="D505" s="83" t="s">
        <v>147</v>
      </c>
      <c r="E505" s="83" t="s">
        <v>136</v>
      </c>
      <c r="F505" s="83" t="s">
        <v>237</v>
      </c>
      <c r="G505" s="83" t="s">
        <v>200</v>
      </c>
      <c r="H505" s="88">
        <v>226</v>
      </c>
      <c r="I505" s="82">
        <v>0</v>
      </c>
      <c r="J505" s="82">
        <v>6000</v>
      </c>
      <c r="K505" s="35">
        <v>6000</v>
      </c>
      <c r="L505" s="161"/>
    </row>
    <row r="506" spans="2:12" s="33" customFormat="1" ht="18.75" customHeight="1" x14ac:dyDescent="0.2">
      <c r="B506" s="140" t="s">
        <v>182</v>
      </c>
      <c r="C506" s="84" t="s">
        <v>137</v>
      </c>
      <c r="D506" s="84" t="s">
        <v>147</v>
      </c>
      <c r="E506" s="84" t="s">
        <v>136</v>
      </c>
      <c r="F506" s="84" t="s">
        <v>237</v>
      </c>
      <c r="G506" s="84" t="s">
        <v>183</v>
      </c>
      <c r="H506" s="92"/>
      <c r="I506" s="81">
        <f>I507</f>
        <v>1000</v>
      </c>
      <c r="J506" s="81">
        <f>J507</f>
        <v>1000</v>
      </c>
      <c r="K506" s="36">
        <f>K507</f>
        <v>1000</v>
      </c>
      <c r="L506" s="165"/>
    </row>
    <row r="507" spans="2:12" s="33" customFormat="1" ht="18.75" customHeight="1" x14ac:dyDescent="0.2">
      <c r="B507" s="140" t="s">
        <v>161</v>
      </c>
      <c r="C507" s="84" t="s">
        <v>137</v>
      </c>
      <c r="D507" s="84" t="s">
        <v>147</v>
      </c>
      <c r="E507" s="84" t="s">
        <v>136</v>
      </c>
      <c r="F507" s="84" t="s">
        <v>237</v>
      </c>
      <c r="G507" s="84" t="s">
        <v>154</v>
      </c>
      <c r="H507" s="92"/>
      <c r="I507" s="81">
        <f>I514+I508</f>
        <v>1000</v>
      </c>
      <c r="J507" s="81">
        <f>J514+J508</f>
        <v>1000</v>
      </c>
      <c r="K507" s="81">
        <f>K514+K508</f>
        <v>1000</v>
      </c>
      <c r="L507" s="165"/>
    </row>
    <row r="508" spans="2:12" s="1" customFormat="1" ht="27.75" customHeight="1" x14ac:dyDescent="0.2">
      <c r="B508" s="140" t="s">
        <v>161</v>
      </c>
      <c r="C508" s="84" t="s">
        <v>137</v>
      </c>
      <c r="D508" s="84" t="s">
        <v>147</v>
      </c>
      <c r="E508" s="84" t="s">
        <v>136</v>
      </c>
      <c r="F508" s="84" t="s">
        <v>237</v>
      </c>
      <c r="G508" s="84" t="s">
        <v>214</v>
      </c>
      <c r="H508" s="92"/>
      <c r="I508" s="81">
        <f>I509+I512</f>
        <v>0</v>
      </c>
      <c r="J508" s="81">
        <f>J509+J512</f>
        <v>0</v>
      </c>
      <c r="K508" s="81">
        <f>K509+K512</f>
        <v>0</v>
      </c>
      <c r="L508" s="161"/>
    </row>
    <row r="509" spans="2:12" s="1" customFormat="1" ht="17.25" customHeight="1" x14ac:dyDescent="0.2">
      <c r="B509" s="140" t="s">
        <v>14</v>
      </c>
      <c r="C509" s="84" t="s">
        <v>137</v>
      </c>
      <c r="D509" s="84" t="s">
        <v>147</v>
      </c>
      <c r="E509" s="84" t="s">
        <v>136</v>
      </c>
      <c r="F509" s="84" t="s">
        <v>237</v>
      </c>
      <c r="G509" s="84" t="s">
        <v>214</v>
      </c>
      <c r="H509" s="92">
        <v>200</v>
      </c>
      <c r="I509" s="81">
        <f t="shared" ref="I509:K510" si="111">I510</f>
        <v>0</v>
      </c>
      <c r="J509" s="81">
        <f t="shared" si="111"/>
        <v>0</v>
      </c>
      <c r="K509" s="81">
        <f t="shared" si="111"/>
        <v>0</v>
      </c>
      <c r="L509" s="161"/>
    </row>
    <row r="510" spans="2:12" s="1" customFormat="1" ht="18" customHeight="1" x14ac:dyDescent="0.2">
      <c r="B510" s="140" t="s">
        <v>20</v>
      </c>
      <c r="C510" s="84" t="s">
        <v>137</v>
      </c>
      <c r="D510" s="84" t="s">
        <v>147</v>
      </c>
      <c r="E510" s="84" t="s">
        <v>136</v>
      </c>
      <c r="F510" s="84" t="s">
        <v>237</v>
      </c>
      <c r="G510" s="84" t="s">
        <v>214</v>
      </c>
      <c r="H510" s="92">
        <v>220</v>
      </c>
      <c r="I510" s="81">
        <f t="shared" si="111"/>
        <v>0</v>
      </c>
      <c r="J510" s="81">
        <f t="shared" si="111"/>
        <v>0</v>
      </c>
      <c r="K510" s="81">
        <f t="shared" si="111"/>
        <v>0</v>
      </c>
      <c r="L510" s="161"/>
    </row>
    <row r="511" spans="2:12" s="1" customFormat="1" ht="19.5" customHeight="1" x14ac:dyDescent="0.2">
      <c r="B511" s="140" t="s">
        <v>33</v>
      </c>
      <c r="C511" s="83" t="s">
        <v>137</v>
      </c>
      <c r="D511" s="83" t="s">
        <v>147</v>
      </c>
      <c r="E511" s="83" t="s">
        <v>136</v>
      </c>
      <c r="F511" s="83" t="s">
        <v>237</v>
      </c>
      <c r="G511" s="83" t="s">
        <v>214</v>
      </c>
      <c r="H511" s="88">
        <v>226</v>
      </c>
      <c r="I511" s="122">
        <v>0</v>
      </c>
      <c r="J511" s="82">
        <v>0</v>
      </c>
      <c r="K511" s="35">
        <v>0</v>
      </c>
      <c r="L511" s="161"/>
    </row>
    <row r="512" spans="2:12" s="1" customFormat="1" ht="18" customHeight="1" x14ac:dyDescent="0.2">
      <c r="B512" s="140" t="s">
        <v>64</v>
      </c>
      <c r="C512" s="84" t="s">
        <v>137</v>
      </c>
      <c r="D512" s="84" t="s">
        <v>147</v>
      </c>
      <c r="E512" s="84" t="s">
        <v>136</v>
      </c>
      <c r="F512" s="84" t="s">
        <v>237</v>
      </c>
      <c r="G512" s="84" t="s">
        <v>214</v>
      </c>
      <c r="H512" s="92">
        <v>300</v>
      </c>
      <c r="I512" s="81">
        <f>I513</f>
        <v>0</v>
      </c>
      <c r="J512" s="81">
        <f>J513</f>
        <v>0</v>
      </c>
      <c r="K512" s="81">
        <f>K513</f>
        <v>0</v>
      </c>
      <c r="L512" s="161"/>
    </row>
    <row r="513" spans="2:12" s="1" customFormat="1" ht="20.25" customHeight="1" x14ac:dyDescent="0.2">
      <c r="B513" s="140" t="s">
        <v>65</v>
      </c>
      <c r="C513" s="83" t="s">
        <v>137</v>
      </c>
      <c r="D513" s="83" t="s">
        <v>147</v>
      </c>
      <c r="E513" s="83" t="s">
        <v>136</v>
      </c>
      <c r="F513" s="83" t="s">
        <v>237</v>
      </c>
      <c r="G513" s="83" t="s">
        <v>214</v>
      </c>
      <c r="H513" s="88">
        <v>340</v>
      </c>
      <c r="I513" s="82">
        <v>0</v>
      </c>
      <c r="J513" s="82">
        <v>0</v>
      </c>
      <c r="K513" s="35">
        <v>0</v>
      </c>
      <c r="L513" s="161"/>
    </row>
    <row r="514" spans="2:12" s="1" customFormat="1" ht="27" customHeight="1" x14ac:dyDescent="0.2">
      <c r="B514" s="140" t="s">
        <v>205</v>
      </c>
      <c r="C514" s="84" t="s">
        <v>137</v>
      </c>
      <c r="D514" s="84" t="s">
        <v>147</v>
      </c>
      <c r="E514" s="84" t="s">
        <v>136</v>
      </c>
      <c r="F514" s="84" t="s">
        <v>237</v>
      </c>
      <c r="G514" s="84" t="s">
        <v>204</v>
      </c>
      <c r="H514" s="92"/>
      <c r="I514" s="81">
        <f>I515+I523+I522</f>
        <v>1000</v>
      </c>
      <c r="J514" s="117">
        <f t="shared" ref="J514:K514" si="112">J515+J523+J522</f>
        <v>1000</v>
      </c>
      <c r="K514" s="117">
        <f t="shared" si="112"/>
        <v>1000</v>
      </c>
      <c r="L514" s="161"/>
    </row>
    <row r="515" spans="2:12" s="1" customFormat="1" ht="24" customHeight="1" x14ac:dyDescent="0.2">
      <c r="B515" s="140" t="s">
        <v>14</v>
      </c>
      <c r="C515" s="84" t="s">
        <v>137</v>
      </c>
      <c r="D515" s="84" t="s">
        <v>147</v>
      </c>
      <c r="E515" s="84" t="s">
        <v>136</v>
      </c>
      <c r="F515" s="84" t="s">
        <v>237</v>
      </c>
      <c r="G515" s="84" t="s">
        <v>204</v>
      </c>
      <c r="H515" s="92">
        <v>200</v>
      </c>
      <c r="I515" s="81">
        <f t="shared" ref="I515:K515" si="113">I516</f>
        <v>0</v>
      </c>
      <c r="J515" s="81">
        <f t="shared" si="113"/>
        <v>0</v>
      </c>
      <c r="K515" s="36">
        <f t="shared" si="113"/>
        <v>0</v>
      </c>
      <c r="L515" s="161"/>
    </row>
    <row r="516" spans="2:12" s="1" customFormat="1" ht="18" customHeight="1" x14ac:dyDescent="0.2">
      <c r="B516" s="140" t="s">
        <v>20</v>
      </c>
      <c r="C516" s="84" t="s">
        <v>137</v>
      </c>
      <c r="D516" s="84" t="s">
        <v>147</v>
      </c>
      <c r="E516" s="84" t="s">
        <v>136</v>
      </c>
      <c r="F516" s="84" t="s">
        <v>237</v>
      </c>
      <c r="G516" s="84" t="s">
        <v>204</v>
      </c>
      <c r="H516" s="92">
        <v>220</v>
      </c>
      <c r="I516" s="81">
        <f>I517+I518+I519+I520+I521</f>
        <v>0</v>
      </c>
      <c r="J516" s="81">
        <f>J517+J518+J519+J520+J521</f>
        <v>0</v>
      </c>
      <c r="K516" s="81">
        <f>K517+K518+K519+K520+K521</f>
        <v>0</v>
      </c>
      <c r="L516" s="161"/>
    </row>
    <row r="517" spans="2:12" s="1" customFormat="1" ht="17.25" customHeight="1" x14ac:dyDescent="0.2">
      <c r="B517" s="140" t="s">
        <v>66</v>
      </c>
      <c r="C517" s="83" t="s">
        <v>137</v>
      </c>
      <c r="D517" s="83" t="s">
        <v>147</v>
      </c>
      <c r="E517" s="83" t="s">
        <v>136</v>
      </c>
      <c r="F517" s="83" t="s">
        <v>237</v>
      </c>
      <c r="G517" s="83" t="s">
        <v>204</v>
      </c>
      <c r="H517" s="88">
        <v>221</v>
      </c>
      <c r="I517" s="82">
        <v>0</v>
      </c>
      <c r="J517" s="82">
        <v>0</v>
      </c>
      <c r="K517" s="35">
        <v>0</v>
      </c>
      <c r="L517" s="161"/>
    </row>
    <row r="518" spans="2:12" s="1" customFormat="1" ht="15" customHeight="1" x14ac:dyDescent="0.2">
      <c r="B518" s="140" t="s">
        <v>67</v>
      </c>
      <c r="C518" s="83" t="s">
        <v>137</v>
      </c>
      <c r="D518" s="83" t="s">
        <v>147</v>
      </c>
      <c r="E518" s="83" t="s">
        <v>136</v>
      </c>
      <c r="F518" s="83" t="s">
        <v>237</v>
      </c>
      <c r="G518" s="83" t="s">
        <v>204</v>
      </c>
      <c r="H518" s="88">
        <v>222</v>
      </c>
      <c r="I518" s="82">
        <v>0</v>
      </c>
      <c r="J518" s="82">
        <v>0</v>
      </c>
      <c r="K518" s="35">
        <v>0</v>
      </c>
      <c r="L518" s="161"/>
    </row>
    <row r="519" spans="2:12" s="33" customFormat="1" ht="17.25" hidden="1" customHeight="1" x14ac:dyDescent="0.2">
      <c r="B519" s="140" t="s">
        <v>68</v>
      </c>
      <c r="C519" s="83" t="s">
        <v>137</v>
      </c>
      <c r="D519" s="83" t="s">
        <v>147</v>
      </c>
      <c r="E519" s="83" t="s">
        <v>136</v>
      </c>
      <c r="F519" s="83" t="s">
        <v>237</v>
      </c>
      <c r="G519" s="83" t="s">
        <v>204</v>
      </c>
      <c r="H519" s="88">
        <v>223</v>
      </c>
      <c r="I519" s="122">
        <v>0</v>
      </c>
      <c r="J519" s="82">
        <v>0</v>
      </c>
      <c r="K519" s="35">
        <v>0</v>
      </c>
      <c r="L519" s="165"/>
    </row>
    <row r="520" spans="2:12" s="33" customFormat="1" ht="17.25" hidden="1" customHeight="1" x14ac:dyDescent="0.2">
      <c r="B520" s="140" t="s">
        <v>32</v>
      </c>
      <c r="C520" s="83" t="s">
        <v>137</v>
      </c>
      <c r="D520" s="83" t="s">
        <v>147</v>
      </c>
      <c r="E520" s="83" t="s">
        <v>136</v>
      </c>
      <c r="F520" s="83" t="s">
        <v>237</v>
      </c>
      <c r="G520" s="83" t="s">
        <v>204</v>
      </c>
      <c r="H520" s="88">
        <v>225</v>
      </c>
      <c r="I520" s="82">
        <v>0</v>
      </c>
      <c r="J520" s="82">
        <v>0</v>
      </c>
      <c r="K520" s="35">
        <v>0</v>
      </c>
      <c r="L520" s="165"/>
    </row>
    <row r="521" spans="2:12" s="33" customFormat="1" ht="17.25" hidden="1" customHeight="1" x14ac:dyDescent="0.2">
      <c r="B521" s="140" t="s">
        <v>33</v>
      </c>
      <c r="C521" s="83" t="s">
        <v>137</v>
      </c>
      <c r="D521" s="83" t="s">
        <v>147</v>
      </c>
      <c r="E521" s="83" t="s">
        <v>136</v>
      </c>
      <c r="F521" s="83" t="s">
        <v>237</v>
      </c>
      <c r="G521" s="83" t="s">
        <v>204</v>
      </c>
      <c r="H521" s="88">
        <v>226</v>
      </c>
      <c r="I521" s="82">
        <v>0</v>
      </c>
      <c r="J521" s="82">
        <v>0</v>
      </c>
      <c r="K521" s="35">
        <v>0</v>
      </c>
      <c r="L521" s="165"/>
    </row>
    <row r="522" spans="2:12" s="33" customFormat="1" ht="17.25" customHeight="1" x14ac:dyDescent="0.2">
      <c r="B522" s="140" t="s">
        <v>7</v>
      </c>
      <c r="C522" s="115" t="s">
        <v>137</v>
      </c>
      <c r="D522" s="115" t="s">
        <v>147</v>
      </c>
      <c r="E522" s="115" t="s">
        <v>136</v>
      </c>
      <c r="F522" s="115" t="s">
        <v>332</v>
      </c>
      <c r="G522" s="115" t="s">
        <v>204</v>
      </c>
      <c r="H522" s="121">
        <v>290</v>
      </c>
      <c r="I522" s="122">
        <v>0</v>
      </c>
      <c r="J522" s="122">
        <v>0</v>
      </c>
      <c r="K522" s="35">
        <v>0</v>
      </c>
      <c r="L522" s="165"/>
    </row>
    <row r="523" spans="2:12" s="33" customFormat="1" ht="17.25" customHeight="1" x14ac:dyDescent="0.2">
      <c r="B523" s="140" t="s">
        <v>34</v>
      </c>
      <c r="C523" s="84" t="s">
        <v>137</v>
      </c>
      <c r="D523" s="84" t="s">
        <v>147</v>
      </c>
      <c r="E523" s="84" t="s">
        <v>136</v>
      </c>
      <c r="F523" s="84" t="s">
        <v>237</v>
      </c>
      <c r="G523" s="84" t="s">
        <v>204</v>
      </c>
      <c r="H523" s="92">
        <v>300</v>
      </c>
      <c r="I523" s="117">
        <f>I524</f>
        <v>1000</v>
      </c>
      <c r="J523" s="117">
        <f t="shared" ref="J523:K523" si="114">J524</f>
        <v>1000</v>
      </c>
      <c r="K523" s="117">
        <f t="shared" si="114"/>
        <v>1000</v>
      </c>
      <c r="L523" s="165"/>
    </row>
    <row r="524" spans="2:12" s="33" customFormat="1" ht="17.25" customHeight="1" x14ac:dyDescent="0.2">
      <c r="B524" s="140" t="s">
        <v>69</v>
      </c>
      <c r="C524" s="83" t="s">
        <v>137</v>
      </c>
      <c r="D524" s="83" t="s">
        <v>147</v>
      </c>
      <c r="E524" s="83" t="s">
        <v>136</v>
      </c>
      <c r="F524" s="83" t="s">
        <v>237</v>
      </c>
      <c r="G524" s="83" t="s">
        <v>204</v>
      </c>
      <c r="H524" s="88">
        <v>340</v>
      </c>
      <c r="I524" s="122">
        <v>1000</v>
      </c>
      <c r="J524" s="122">
        <v>1000</v>
      </c>
      <c r="K524" s="35">
        <v>1000</v>
      </c>
      <c r="L524" s="165"/>
    </row>
    <row r="525" spans="2:12" s="33" customFormat="1" ht="17.25" customHeight="1" x14ac:dyDescent="0.2">
      <c r="B525" s="140" t="s">
        <v>187</v>
      </c>
      <c r="C525" s="84" t="s">
        <v>137</v>
      </c>
      <c r="D525" s="84" t="s">
        <v>147</v>
      </c>
      <c r="E525" s="84" t="s">
        <v>136</v>
      </c>
      <c r="F525" s="84" t="s">
        <v>237</v>
      </c>
      <c r="G525" s="84" t="s">
        <v>186</v>
      </c>
      <c r="H525" s="92"/>
      <c r="I525" s="117">
        <f>I527+I526</f>
        <v>3000</v>
      </c>
      <c r="J525" s="117">
        <f>J527+J526</f>
        <v>3000</v>
      </c>
      <c r="K525" s="81">
        <f>K527+K526</f>
        <v>3000</v>
      </c>
      <c r="L525" s="165"/>
    </row>
    <row r="526" spans="2:12" s="33" customFormat="1" ht="24" customHeight="1" x14ac:dyDescent="0.2">
      <c r="B526" s="140" t="s">
        <v>377</v>
      </c>
      <c r="C526" s="115" t="s">
        <v>137</v>
      </c>
      <c r="D526" s="115" t="s">
        <v>147</v>
      </c>
      <c r="E526" s="115" t="s">
        <v>136</v>
      </c>
      <c r="F526" s="115" t="s">
        <v>237</v>
      </c>
      <c r="G526" s="115" t="s">
        <v>296</v>
      </c>
      <c r="H526" s="121">
        <v>290</v>
      </c>
      <c r="I526" s="122">
        <v>1000</v>
      </c>
      <c r="J526" s="117">
        <v>1000</v>
      </c>
      <c r="K526" s="81">
        <v>1000</v>
      </c>
      <c r="L526" s="165"/>
    </row>
    <row r="527" spans="2:12" s="1" customFormat="1" ht="16.5" customHeight="1" x14ac:dyDescent="0.2">
      <c r="B527" s="140" t="s">
        <v>155</v>
      </c>
      <c r="C527" s="84" t="s">
        <v>137</v>
      </c>
      <c r="D527" s="84" t="s">
        <v>147</v>
      </c>
      <c r="E527" s="84" t="s">
        <v>136</v>
      </c>
      <c r="F527" s="84" t="s">
        <v>237</v>
      </c>
      <c r="G527" s="84" t="s">
        <v>156</v>
      </c>
      <c r="H527" s="93"/>
      <c r="I527" s="117">
        <f>I528+I531</f>
        <v>2000</v>
      </c>
      <c r="J527" s="117">
        <f>J528+J531</f>
        <v>2000</v>
      </c>
      <c r="K527" s="36">
        <f>K528+K531</f>
        <v>2000</v>
      </c>
      <c r="L527" s="161"/>
    </row>
    <row r="528" spans="2:12" s="1" customFormat="1" ht="2.25" hidden="1" customHeight="1" x14ac:dyDescent="0.2">
      <c r="B528" s="140" t="s">
        <v>37</v>
      </c>
      <c r="C528" s="84" t="s">
        <v>137</v>
      </c>
      <c r="D528" s="84" t="s">
        <v>147</v>
      </c>
      <c r="E528" s="84" t="s">
        <v>136</v>
      </c>
      <c r="F528" s="84" t="s">
        <v>237</v>
      </c>
      <c r="G528" s="84" t="s">
        <v>201</v>
      </c>
      <c r="H528" s="93"/>
      <c r="I528" s="117">
        <f t="shared" ref="I528:K529" si="115">I529</f>
        <v>1000</v>
      </c>
      <c r="J528" s="117">
        <f t="shared" si="115"/>
        <v>1000</v>
      </c>
      <c r="K528" s="36">
        <f t="shared" si="115"/>
        <v>1000</v>
      </c>
      <c r="L528" s="161"/>
    </row>
    <row r="529" spans="2:12" s="1" customFormat="1" ht="15.75" x14ac:dyDescent="0.2">
      <c r="B529" s="140" t="s">
        <v>40</v>
      </c>
      <c r="C529" s="84" t="s">
        <v>137</v>
      </c>
      <c r="D529" s="84" t="s">
        <v>147</v>
      </c>
      <c r="E529" s="84" t="s">
        <v>136</v>
      </c>
      <c r="F529" s="84" t="s">
        <v>237</v>
      </c>
      <c r="G529" s="84" t="s">
        <v>201</v>
      </c>
      <c r="H529" s="93">
        <v>200</v>
      </c>
      <c r="I529" s="117">
        <f t="shared" si="115"/>
        <v>1000</v>
      </c>
      <c r="J529" s="117">
        <f t="shared" si="115"/>
        <v>1000</v>
      </c>
      <c r="K529" s="81">
        <f t="shared" si="115"/>
        <v>1000</v>
      </c>
      <c r="L529" s="161"/>
    </row>
    <row r="530" spans="2:12" s="1" customFormat="1" ht="15.75" x14ac:dyDescent="0.2">
      <c r="B530" s="140" t="s">
        <v>70</v>
      </c>
      <c r="C530" s="83" t="s">
        <v>137</v>
      </c>
      <c r="D530" s="83" t="s">
        <v>147</v>
      </c>
      <c r="E530" s="83" t="s">
        <v>136</v>
      </c>
      <c r="F530" s="83" t="s">
        <v>237</v>
      </c>
      <c r="G530" s="83" t="s">
        <v>201</v>
      </c>
      <c r="H530" s="87">
        <v>290</v>
      </c>
      <c r="I530" s="122">
        <v>1000</v>
      </c>
      <c r="J530" s="122">
        <v>1000</v>
      </c>
      <c r="K530" s="35">
        <v>1000</v>
      </c>
      <c r="L530" s="161"/>
    </row>
    <row r="531" spans="2:12" s="1" customFormat="1" ht="15.75" x14ac:dyDescent="0.2">
      <c r="B531" s="140" t="s">
        <v>202</v>
      </c>
      <c r="C531" s="84" t="s">
        <v>137</v>
      </c>
      <c r="D531" s="84" t="s">
        <v>147</v>
      </c>
      <c r="E531" s="84" t="s">
        <v>136</v>
      </c>
      <c r="F531" s="84" t="s">
        <v>237</v>
      </c>
      <c r="G531" s="84" t="s">
        <v>203</v>
      </c>
      <c r="H531" s="93"/>
      <c r="I531" s="117">
        <f t="shared" ref="I531:K532" si="116">I532</f>
        <v>1000</v>
      </c>
      <c r="J531" s="117">
        <f t="shared" si="116"/>
        <v>1000</v>
      </c>
      <c r="K531" s="36">
        <f t="shared" si="116"/>
        <v>1000</v>
      </c>
      <c r="L531" s="161"/>
    </row>
    <row r="532" spans="2:12" s="33" customFormat="1" ht="16.5" customHeight="1" x14ac:dyDescent="0.2">
      <c r="B532" s="140" t="s">
        <v>40</v>
      </c>
      <c r="C532" s="84" t="s">
        <v>137</v>
      </c>
      <c r="D532" s="84" t="s">
        <v>147</v>
      </c>
      <c r="E532" s="84" t="s">
        <v>136</v>
      </c>
      <c r="F532" s="84" t="s">
        <v>237</v>
      </c>
      <c r="G532" s="84" t="s">
        <v>203</v>
      </c>
      <c r="H532" s="93">
        <v>200</v>
      </c>
      <c r="I532" s="117">
        <f t="shared" si="116"/>
        <v>1000</v>
      </c>
      <c r="J532" s="117">
        <f t="shared" si="116"/>
        <v>1000</v>
      </c>
      <c r="K532" s="81">
        <f t="shared" si="116"/>
        <v>1000</v>
      </c>
      <c r="L532" s="165"/>
    </row>
    <row r="533" spans="2:12" s="13" customFormat="1" ht="14.25" customHeight="1" x14ac:dyDescent="0.2">
      <c r="B533" s="140" t="s">
        <v>70</v>
      </c>
      <c r="C533" s="83" t="s">
        <v>137</v>
      </c>
      <c r="D533" s="83" t="s">
        <v>147</v>
      </c>
      <c r="E533" s="83" t="s">
        <v>136</v>
      </c>
      <c r="F533" s="83" t="s">
        <v>237</v>
      </c>
      <c r="G533" s="83" t="s">
        <v>203</v>
      </c>
      <c r="H533" s="87">
        <v>290</v>
      </c>
      <c r="I533" s="122">
        <v>1000</v>
      </c>
      <c r="J533" s="122">
        <v>1000</v>
      </c>
      <c r="K533" s="35">
        <v>1000</v>
      </c>
      <c r="L533" s="167"/>
    </row>
    <row r="534" spans="2:12" s="21" customFormat="1" ht="16.5" hidden="1" customHeight="1" x14ac:dyDescent="0.2">
      <c r="B534" s="129" t="s">
        <v>374</v>
      </c>
      <c r="C534" s="110" t="s">
        <v>137</v>
      </c>
      <c r="D534" s="110" t="s">
        <v>147</v>
      </c>
      <c r="E534" s="110" t="s">
        <v>136</v>
      </c>
      <c r="F534" s="110" t="s">
        <v>373</v>
      </c>
      <c r="G534" s="110"/>
      <c r="H534" s="111"/>
      <c r="I534" s="112">
        <f>SUM(I537+I541)</f>
        <v>0</v>
      </c>
      <c r="J534" s="112">
        <f t="shared" ref="J534:K534" si="117">SUM(J537+J541)</f>
        <v>0</v>
      </c>
      <c r="K534" s="112">
        <f t="shared" si="117"/>
        <v>0</v>
      </c>
      <c r="L534" s="170"/>
    </row>
    <row r="535" spans="2:12" s="33" customFormat="1" ht="15.75" hidden="1" customHeight="1" x14ac:dyDescent="0.2">
      <c r="B535" s="140" t="s">
        <v>189</v>
      </c>
      <c r="C535" s="114" t="s">
        <v>137</v>
      </c>
      <c r="D535" s="114" t="s">
        <v>147</v>
      </c>
      <c r="E535" s="114" t="s">
        <v>136</v>
      </c>
      <c r="F535" s="114" t="s">
        <v>373</v>
      </c>
      <c r="G535" s="114" t="s">
        <v>181</v>
      </c>
      <c r="H535" s="93"/>
      <c r="I535" s="117">
        <f>I536</f>
        <v>0</v>
      </c>
      <c r="J535" s="117">
        <f t="shared" ref="J535:K535" si="118">J536</f>
        <v>0</v>
      </c>
      <c r="K535" s="117">
        <f t="shared" si="118"/>
        <v>0</v>
      </c>
      <c r="L535" s="165"/>
    </row>
    <row r="536" spans="2:12" s="33" customFormat="1" ht="1.5" hidden="1" customHeight="1" x14ac:dyDescent="0.2">
      <c r="B536" s="140" t="s">
        <v>188</v>
      </c>
      <c r="C536" s="114" t="s">
        <v>137</v>
      </c>
      <c r="D536" s="114" t="s">
        <v>147</v>
      </c>
      <c r="E536" s="114" t="s">
        <v>136</v>
      </c>
      <c r="F536" s="114" t="s">
        <v>373</v>
      </c>
      <c r="G536" s="114" t="s">
        <v>171</v>
      </c>
      <c r="H536" s="93"/>
      <c r="I536" s="117">
        <f>SUM(I537+I540)</f>
        <v>0</v>
      </c>
      <c r="J536" s="117">
        <f t="shared" ref="J536:K536" si="119">SUM(J537+J540)</f>
        <v>0</v>
      </c>
      <c r="K536" s="117">
        <f t="shared" si="119"/>
        <v>0</v>
      </c>
      <c r="L536" s="165"/>
    </row>
    <row r="537" spans="2:12" s="33" customFormat="1" ht="47.25" hidden="1" customHeight="1" x14ac:dyDescent="0.2">
      <c r="B537" s="140" t="s">
        <v>62</v>
      </c>
      <c r="C537" s="114" t="s">
        <v>137</v>
      </c>
      <c r="D537" s="114" t="s">
        <v>147</v>
      </c>
      <c r="E537" s="114" t="s">
        <v>136</v>
      </c>
      <c r="F537" s="114" t="s">
        <v>373</v>
      </c>
      <c r="G537" s="114" t="s">
        <v>199</v>
      </c>
      <c r="H537" s="93"/>
      <c r="I537" s="117">
        <f>I539</f>
        <v>0</v>
      </c>
      <c r="J537" s="117">
        <f t="shared" ref="J537:K537" si="120">J539</f>
        <v>0</v>
      </c>
      <c r="K537" s="117">
        <f t="shared" si="120"/>
        <v>0</v>
      </c>
      <c r="L537" s="165"/>
    </row>
    <row r="538" spans="2:12" s="33" customFormat="1" ht="31.5" hidden="1" customHeight="1" x14ac:dyDescent="0.2">
      <c r="B538" s="140" t="s">
        <v>14</v>
      </c>
      <c r="C538" s="114" t="s">
        <v>137</v>
      </c>
      <c r="D538" s="114" t="s">
        <v>147</v>
      </c>
      <c r="E538" s="114" t="s">
        <v>136</v>
      </c>
      <c r="F538" s="114" t="s">
        <v>373</v>
      </c>
      <c r="G538" s="114" t="s">
        <v>199</v>
      </c>
      <c r="H538" s="93">
        <v>200</v>
      </c>
      <c r="I538" s="117">
        <f>I539</f>
        <v>0</v>
      </c>
      <c r="J538" s="117">
        <f t="shared" ref="J538:K538" si="121">J539</f>
        <v>0</v>
      </c>
      <c r="K538" s="117">
        <f t="shared" si="121"/>
        <v>0</v>
      </c>
      <c r="L538" s="165"/>
    </row>
    <row r="539" spans="2:12" s="33" customFormat="1" ht="16.5" hidden="1" customHeight="1" x14ac:dyDescent="0.2">
      <c r="B539" s="140" t="s">
        <v>16</v>
      </c>
      <c r="C539" s="115" t="s">
        <v>137</v>
      </c>
      <c r="D539" s="115" t="s">
        <v>147</v>
      </c>
      <c r="E539" s="115" t="s">
        <v>136</v>
      </c>
      <c r="F539" s="115" t="s">
        <v>373</v>
      </c>
      <c r="G539" s="115" t="s">
        <v>199</v>
      </c>
      <c r="H539" s="119">
        <v>211</v>
      </c>
      <c r="I539" s="122">
        <v>0</v>
      </c>
      <c r="J539" s="122">
        <v>0</v>
      </c>
      <c r="K539" s="122">
        <v>0</v>
      </c>
      <c r="L539" s="165"/>
    </row>
    <row r="540" spans="2:12" s="33" customFormat="1" ht="16.5" hidden="1" customHeight="1" x14ac:dyDescent="0.2">
      <c r="B540" s="140" t="s">
        <v>4</v>
      </c>
      <c r="C540" s="114" t="s">
        <v>137</v>
      </c>
      <c r="D540" s="114" t="s">
        <v>147</v>
      </c>
      <c r="E540" s="114" t="s">
        <v>136</v>
      </c>
      <c r="F540" s="114" t="s">
        <v>373</v>
      </c>
      <c r="G540" s="114" t="s">
        <v>283</v>
      </c>
      <c r="H540" s="93"/>
      <c r="I540" s="117">
        <f>I541</f>
        <v>0</v>
      </c>
      <c r="J540" s="117">
        <f t="shared" ref="J540:K540" si="122">J541</f>
        <v>0</v>
      </c>
      <c r="K540" s="117">
        <f t="shared" si="122"/>
        <v>0</v>
      </c>
      <c r="L540" s="165"/>
    </row>
    <row r="541" spans="2:12" s="33" customFormat="1" ht="16.5" hidden="1" customHeight="1" x14ac:dyDescent="0.2">
      <c r="B541" s="140" t="s">
        <v>2</v>
      </c>
      <c r="C541" s="115" t="s">
        <v>137</v>
      </c>
      <c r="D541" s="115" t="s">
        <v>147</v>
      </c>
      <c r="E541" s="115" t="s">
        <v>136</v>
      </c>
      <c r="F541" s="115" t="s">
        <v>373</v>
      </c>
      <c r="G541" s="115" t="s">
        <v>283</v>
      </c>
      <c r="H541" s="119">
        <v>213</v>
      </c>
      <c r="I541" s="122">
        <v>0</v>
      </c>
      <c r="J541" s="122">
        <v>0</v>
      </c>
      <c r="K541" s="122">
        <v>0</v>
      </c>
      <c r="L541" s="165"/>
    </row>
    <row r="542" spans="2:12" s="26" customFormat="1" ht="26.25" customHeight="1" x14ac:dyDescent="0.2">
      <c r="B542" s="140" t="s">
        <v>130</v>
      </c>
      <c r="C542" s="84" t="s">
        <v>137</v>
      </c>
      <c r="D542" s="84" t="s">
        <v>147</v>
      </c>
      <c r="E542" s="84" t="s">
        <v>140</v>
      </c>
      <c r="F542" s="115"/>
      <c r="G542" s="84"/>
      <c r="H542" s="93"/>
      <c r="I542" s="81">
        <f t="shared" ref="I542:K543" si="123">I543</f>
        <v>591707</v>
      </c>
      <c r="J542" s="81">
        <f t="shared" si="123"/>
        <v>591707</v>
      </c>
      <c r="K542" s="36">
        <f t="shared" si="123"/>
        <v>591707</v>
      </c>
      <c r="L542" s="171"/>
    </row>
    <row r="543" spans="2:12" s="33" customFormat="1" ht="17.25" customHeight="1" x14ac:dyDescent="0.2">
      <c r="B543" s="140" t="s">
        <v>162</v>
      </c>
      <c r="C543" s="84" t="s">
        <v>137</v>
      </c>
      <c r="D543" s="84" t="s">
        <v>147</v>
      </c>
      <c r="E543" s="84" t="s">
        <v>140</v>
      </c>
      <c r="F543" s="84" t="s">
        <v>236</v>
      </c>
      <c r="G543" s="84"/>
      <c r="H543" s="93"/>
      <c r="I543" s="81">
        <f t="shared" si="123"/>
        <v>591707</v>
      </c>
      <c r="J543" s="81">
        <f t="shared" si="123"/>
        <v>591707</v>
      </c>
      <c r="K543" s="36">
        <f t="shared" si="123"/>
        <v>591707</v>
      </c>
      <c r="L543" s="165"/>
    </row>
    <row r="544" spans="2:12" s="45" customFormat="1" ht="38.25" x14ac:dyDescent="0.2">
      <c r="B544" s="140" t="s">
        <v>158</v>
      </c>
      <c r="C544" s="84" t="s">
        <v>137</v>
      </c>
      <c r="D544" s="84" t="s">
        <v>147</v>
      </c>
      <c r="E544" s="84" t="s">
        <v>140</v>
      </c>
      <c r="F544" s="84" t="s">
        <v>235</v>
      </c>
      <c r="G544" s="84"/>
      <c r="H544" s="93"/>
      <c r="I544" s="81">
        <f>I545+I561</f>
        <v>591707</v>
      </c>
      <c r="J544" s="81">
        <f>J545+J561</f>
        <v>591707</v>
      </c>
      <c r="K544" s="36">
        <f>K545+K561</f>
        <v>591707</v>
      </c>
      <c r="L544" s="163"/>
    </row>
    <row r="545" spans="2:12" s="1" customFormat="1" ht="32.25" hidden="1" customHeight="1" x14ac:dyDescent="0.2">
      <c r="B545" s="199" t="s">
        <v>218</v>
      </c>
      <c r="C545" s="73" t="s">
        <v>137</v>
      </c>
      <c r="D545" s="73" t="s">
        <v>147</v>
      </c>
      <c r="E545" s="73" t="s">
        <v>140</v>
      </c>
      <c r="F545" s="73" t="s">
        <v>234</v>
      </c>
      <c r="G545" s="73"/>
      <c r="H545" s="74"/>
      <c r="I545" s="75">
        <f>I546+I558+I554</f>
        <v>0</v>
      </c>
      <c r="J545" s="75">
        <f>J546+J558+J554</f>
        <v>0</v>
      </c>
      <c r="K545" s="75">
        <f>K546+K558+K554</f>
        <v>0</v>
      </c>
      <c r="L545" s="161"/>
    </row>
    <row r="546" spans="2:12" s="1" customFormat="1" ht="45.75" hidden="1" customHeight="1" x14ac:dyDescent="0.2">
      <c r="B546" s="140" t="s">
        <v>366</v>
      </c>
      <c r="C546" s="84" t="s">
        <v>137</v>
      </c>
      <c r="D546" s="84" t="s">
        <v>147</v>
      </c>
      <c r="E546" s="84" t="s">
        <v>140</v>
      </c>
      <c r="F546" s="84" t="s">
        <v>234</v>
      </c>
      <c r="G546" s="84" t="s">
        <v>181</v>
      </c>
      <c r="H546" s="93"/>
      <c r="I546" s="81">
        <f>I547</f>
        <v>0</v>
      </c>
      <c r="J546" s="81">
        <f>J547</f>
        <v>0</v>
      </c>
      <c r="K546" s="36">
        <f>K547</f>
        <v>0</v>
      </c>
      <c r="L546" s="161"/>
    </row>
    <row r="547" spans="2:12" s="2" customFormat="1" ht="28.5" hidden="1" customHeight="1" x14ac:dyDescent="0.2">
      <c r="B547" s="140" t="s">
        <v>0</v>
      </c>
      <c r="C547" s="84" t="s">
        <v>137</v>
      </c>
      <c r="D547" s="84" t="s">
        <v>147</v>
      </c>
      <c r="E547" s="84" t="s">
        <v>140</v>
      </c>
      <c r="F547" s="84" t="s">
        <v>234</v>
      </c>
      <c r="G547" s="84" t="s">
        <v>171</v>
      </c>
      <c r="H547" s="93"/>
      <c r="I547" s="81">
        <f>I548+I553</f>
        <v>0</v>
      </c>
      <c r="J547" s="81">
        <f>J548+J553</f>
        <v>0</v>
      </c>
      <c r="K547" s="81">
        <f>K548+K553</f>
        <v>0</v>
      </c>
      <c r="L547" s="160"/>
    </row>
    <row r="548" spans="2:12" s="2" customFormat="1" ht="24.75" hidden="1" customHeight="1" x14ac:dyDescent="0.2">
      <c r="B548" s="140" t="s">
        <v>1</v>
      </c>
      <c r="C548" s="84" t="s">
        <v>137</v>
      </c>
      <c r="D548" s="84" t="s">
        <v>147</v>
      </c>
      <c r="E548" s="84" t="s">
        <v>140</v>
      </c>
      <c r="F548" s="84" t="s">
        <v>234</v>
      </c>
      <c r="G548" s="84" t="s">
        <v>199</v>
      </c>
      <c r="H548" s="93"/>
      <c r="I548" s="81">
        <f t="shared" ref="I548:K550" si="124">I549</f>
        <v>0</v>
      </c>
      <c r="J548" s="81">
        <f t="shared" si="124"/>
        <v>0</v>
      </c>
      <c r="K548" s="36">
        <f t="shared" si="124"/>
        <v>0</v>
      </c>
      <c r="L548" s="160"/>
    </row>
    <row r="549" spans="2:12" s="2" customFormat="1" ht="15.75" hidden="1" x14ac:dyDescent="0.2">
      <c r="B549" s="140" t="s">
        <v>71</v>
      </c>
      <c r="C549" s="84" t="s">
        <v>137</v>
      </c>
      <c r="D549" s="84" t="s">
        <v>147</v>
      </c>
      <c r="E549" s="84" t="s">
        <v>140</v>
      </c>
      <c r="F549" s="84" t="s">
        <v>234</v>
      </c>
      <c r="G549" s="84" t="s">
        <v>199</v>
      </c>
      <c r="H549" s="93">
        <v>200</v>
      </c>
      <c r="I549" s="81">
        <f t="shared" si="124"/>
        <v>0</v>
      </c>
      <c r="J549" s="81">
        <f t="shared" si="124"/>
        <v>0</v>
      </c>
      <c r="K549" s="36">
        <f t="shared" si="124"/>
        <v>0</v>
      </c>
      <c r="L549" s="160"/>
    </row>
    <row r="550" spans="2:12" s="2" customFormat="1" ht="15.75" hidden="1" x14ac:dyDescent="0.2">
      <c r="B550" s="140" t="s">
        <v>72</v>
      </c>
      <c r="C550" s="84" t="s">
        <v>137</v>
      </c>
      <c r="D550" s="84" t="s">
        <v>147</v>
      </c>
      <c r="E550" s="84" t="s">
        <v>140</v>
      </c>
      <c r="F550" s="84" t="s">
        <v>234</v>
      </c>
      <c r="G550" s="84" t="s">
        <v>199</v>
      </c>
      <c r="H550" s="93">
        <v>210</v>
      </c>
      <c r="I550" s="81">
        <f>I551</f>
        <v>0</v>
      </c>
      <c r="J550" s="81">
        <f t="shared" si="124"/>
        <v>0</v>
      </c>
      <c r="K550" s="81">
        <f t="shared" si="124"/>
        <v>0</v>
      </c>
      <c r="L550" s="160"/>
    </row>
    <row r="551" spans="2:12" s="2" customFormat="1" ht="15.75" hidden="1" x14ac:dyDescent="0.2">
      <c r="B551" s="140" t="s">
        <v>5</v>
      </c>
      <c r="C551" s="83" t="s">
        <v>137</v>
      </c>
      <c r="D551" s="83" t="s">
        <v>147</v>
      </c>
      <c r="E551" s="83" t="s">
        <v>140</v>
      </c>
      <c r="F551" s="83" t="s">
        <v>234</v>
      </c>
      <c r="G551" s="83" t="s">
        <v>199</v>
      </c>
      <c r="H551" s="87">
        <v>211</v>
      </c>
      <c r="I551" s="122">
        <v>0</v>
      </c>
      <c r="J551" s="122">
        <v>0</v>
      </c>
      <c r="K551" s="122">
        <v>0</v>
      </c>
      <c r="L551" s="160"/>
    </row>
    <row r="552" spans="2:12" s="2" customFormat="1" ht="38.25" hidden="1" x14ac:dyDescent="0.2">
      <c r="B552" s="140" t="s">
        <v>4</v>
      </c>
      <c r="C552" s="84" t="s">
        <v>137</v>
      </c>
      <c r="D552" s="84" t="s">
        <v>147</v>
      </c>
      <c r="E552" s="84" t="s">
        <v>140</v>
      </c>
      <c r="F552" s="84" t="s">
        <v>234</v>
      </c>
      <c r="G552" s="84" t="s">
        <v>283</v>
      </c>
      <c r="H552" s="93"/>
      <c r="I552" s="81">
        <f>I553</f>
        <v>0</v>
      </c>
      <c r="J552" s="81">
        <f>J553</f>
        <v>0</v>
      </c>
      <c r="K552" s="81">
        <f>K553</f>
        <v>0</v>
      </c>
      <c r="L552" s="160"/>
    </row>
    <row r="553" spans="2:12" s="33" customFormat="1" ht="15.75" hidden="1" customHeight="1" x14ac:dyDescent="0.2">
      <c r="B553" s="140" t="s">
        <v>2</v>
      </c>
      <c r="C553" s="83" t="s">
        <v>137</v>
      </c>
      <c r="D553" s="83" t="s">
        <v>147</v>
      </c>
      <c r="E553" s="83" t="s">
        <v>140</v>
      </c>
      <c r="F553" s="83" t="s">
        <v>234</v>
      </c>
      <c r="G553" s="83" t="s">
        <v>283</v>
      </c>
      <c r="H553" s="87">
        <v>213</v>
      </c>
      <c r="I553" s="122">
        <v>0</v>
      </c>
      <c r="J553" s="122">
        <v>0</v>
      </c>
      <c r="K553" s="122">
        <v>0</v>
      </c>
      <c r="L553" s="165"/>
    </row>
    <row r="554" spans="2:12" s="33" customFormat="1" ht="48" hidden="1" customHeight="1" x14ac:dyDescent="0.2">
      <c r="B554" s="140" t="s">
        <v>6</v>
      </c>
      <c r="C554" s="84" t="s">
        <v>137</v>
      </c>
      <c r="D554" s="84" t="s">
        <v>147</v>
      </c>
      <c r="E554" s="84" t="s">
        <v>140</v>
      </c>
      <c r="F554" s="84" t="s">
        <v>234</v>
      </c>
      <c r="G554" s="84" t="s">
        <v>183</v>
      </c>
      <c r="H554" s="93"/>
      <c r="I554" s="81">
        <f>I555</f>
        <v>0</v>
      </c>
      <c r="J554" s="81">
        <f>J555</f>
        <v>0</v>
      </c>
      <c r="K554" s="81">
        <f>K555</f>
        <v>0</v>
      </c>
      <c r="L554" s="165"/>
    </row>
    <row r="555" spans="2:12" s="33" customFormat="1" ht="21" hidden="1" customHeight="1" x14ac:dyDescent="0.2">
      <c r="B555" s="140" t="s">
        <v>161</v>
      </c>
      <c r="C555" s="84" t="s">
        <v>137</v>
      </c>
      <c r="D555" s="84" t="s">
        <v>147</v>
      </c>
      <c r="E555" s="84" t="s">
        <v>140</v>
      </c>
      <c r="F555" s="84" t="s">
        <v>234</v>
      </c>
      <c r="G555" s="84" t="s">
        <v>154</v>
      </c>
      <c r="H555" s="93"/>
      <c r="I555" s="81">
        <f t="shared" ref="I555:K556" si="125">SUM(I556)</f>
        <v>0</v>
      </c>
      <c r="J555" s="81">
        <f t="shared" si="125"/>
        <v>0</v>
      </c>
      <c r="K555" s="81">
        <f t="shared" si="125"/>
        <v>0</v>
      </c>
      <c r="L555" s="165"/>
    </row>
    <row r="556" spans="2:12" s="33" customFormat="1" ht="36" hidden="1" customHeight="1" x14ac:dyDescent="0.2">
      <c r="B556" s="140" t="s">
        <v>205</v>
      </c>
      <c r="C556" s="84" t="s">
        <v>137</v>
      </c>
      <c r="D556" s="84" t="s">
        <v>147</v>
      </c>
      <c r="E556" s="84" t="s">
        <v>140</v>
      </c>
      <c r="F556" s="84" t="s">
        <v>234</v>
      </c>
      <c r="G556" s="84" t="s">
        <v>204</v>
      </c>
      <c r="H556" s="93"/>
      <c r="I556" s="81">
        <f t="shared" si="125"/>
        <v>0</v>
      </c>
      <c r="J556" s="81">
        <f t="shared" si="125"/>
        <v>0</v>
      </c>
      <c r="K556" s="81">
        <f t="shared" si="125"/>
        <v>0</v>
      </c>
      <c r="L556" s="165"/>
    </row>
    <row r="557" spans="2:12" s="33" customFormat="1" ht="34.5" hidden="1" customHeight="1" x14ac:dyDescent="0.2">
      <c r="B557" s="140" t="s">
        <v>33</v>
      </c>
      <c r="C557" s="83" t="s">
        <v>137</v>
      </c>
      <c r="D557" s="83" t="s">
        <v>147</v>
      </c>
      <c r="E557" s="83" t="s">
        <v>140</v>
      </c>
      <c r="F557" s="83" t="s">
        <v>234</v>
      </c>
      <c r="G557" s="83" t="s">
        <v>204</v>
      </c>
      <c r="H557" s="87">
        <v>226</v>
      </c>
      <c r="I557" s="122"/>
      <c r="J557" s="82"/>
      <c r="K557" s="82"/>
      <c r="L557" s="165"/>
    </row>
    <row r="558" spans="2:12" s="33" customFormat="1" ht="33" hidden="1" customHeight="1" x14ac:dyDescent="0.2">
      <c r="B558" s="140" t="s">
        <v>187</v>
      </c>
      <c r="C558" s="84" t="s">
        <v>137</v>
      </c>
      <c r="D558" s="84" t="s">
        <v>147</v>
      </c>
      <c r="E558" s="84" t="s">
        <v>140</v>
      </c>
      <c r="F558" s="84" t="s">
        <v>234</v>
      </c>
      <c r="G558" s="84" t="s">
        <v>186</v>
      </c>
      <c r="H558" s="87"/>
      <c r="I558" s="81">
        <f t="shared" ref="I558:K559" si="126">I559</f>
        <v>0</v>
      </c>
      <c r="J558" s="81">
        <f t="shared" si="126"/>
        <v>0</v>
      </c>
      <c r="K558" s="81">
        <f t="shared" si="126"/>
        <v>0</v>
      </c>
      <c r="L558" s="165"/>
    </row>
    <row r="559" spans="2:12" s="33" customFormat="1" ht="21" hidden="1" customHeight="1" x14ac:dyDescent="0.2">
      <c r="B559" s="140" t="s">
        <v>335</v>
      </c>
      <c r="C559" s="84" t="s">
        <v>137</v>
      </c>
      <c r="D559" s="84" t="s">
        <v>147</v>
      </c>
      <c r="E559" s="84" t="s">
        <v>140</v>
      </c>
      <c r="F559" s="84" t="s">
        <v>234</v>
      </c>
      <c r="G559" s="84" t="s">
        <v>296</v>
      </c>
      <c r="H559" s="87"/>
      <c r="I559" s="81">
        <f t="shared" si="126"/>
        <v>0</v>
      </c>
      <c r="J559" s="81">
        <f t="shared" si="126"/>
        <v>0</v>
      </c>
      <c r="K559" s="81">
        <f t="shared" si="126"/>
        <v>0</v>
      </c>
      <c r="L559" s="165"/>
    </row>
    <row r="560" spans="2:12" s="33" customFormat="1" ht="17.25" hidden="1" customHeight="1" x14ac:dyDescent="0.2">
      <c r="B560" s="140" t="s">
        <v>7</v>
      </c>
      <c r="C560" s="83" t="s">
        <v>137</v>
      </c>
      <c r="D560" s="83" t="s">
        <v>147</v>
      </c>
      <c r="E560" s="83" t="s">
        <v>140</v>
      </c>
      <c r="F560" s="83" t="s">
        <v>234</v>
      </c>
      <c r="G560" s="83" t="s">
        <v>296</v>
      </c>
      <c r="H560" s="87">
        <v>290</v>
      </c>
      <c r="I560" s="82">
        <v>0</v>
      </c>
      <c r="J560" s="82">
        <v>0</v>
      </c>
      <c r="K560" s="35">
        <v>0</v>
      </c>
      <c r="L560" s="165"/>
    </row>
    <row r="561" spans="2:12" s="33" customFormat="1" ht="54.75" customHeight="1" x14ac:dyDescent="0.2">
      <c r="B561" s="182" t="s">
        <v>172</v>
      </c>
      <c r="C561" s="73" t="s">
        <v>137</v>
      </c>
      <c r="D561" s="73" t="s">
        <v>147</v>
      </c>
      <c r="E561" s="73" t="s">
        <v>140</v>
      </c>
      <c r="F561" s="77" t="s">
        <v>233</v>
      </c>
      <c r="G561" s="73"/>
      <c r="H561" s="74"/>
      <c r="I561" s="75">
        <f>I562+I576</f>
        <v>591707</v>
      </c>
      <c r="J561" s="75">
        <f>J562+J576</f>
        <v>591707</v>
      </c>
      <c r="K561" s="76">
        <f>K562+K576</f>
        <v>591707</v>
      </c>
      <c r="L561" s="165"/>
    </row>
    <row r="562" spans="2:12" s="33" customFormat="1" ht="22.5" customHeight="1" x14ac:dyDescent="0.2">
      <c r="B562" s="140" t="s">
        <v>189</v>
      </c>
      <c r="C562" s="84" t="s">
        <v>137</v>
      </c>
      <c r="D562" s="84" t="s">
        <v>147</v>
      </c>
      <c r="E562" s="84" t="s">
        <v>140</v>
      </c>
      <c r="F562" s="90" t="s">
        <v>233</v>
      </c>
      <c r="G562" s="84" t="s">
        <v>181</v>
      </c>
      <c r="H562" s="93"/>
      <c r="I562" s="81">
        <f>I563</f>
        <v>433007</v>
      </c>
      <c r="J562" s="81">
        <f>J563</f>
        <v>433007</v>
      </c>
      <c r="K562" s="36">
        <f>K563</f>
        <v>433007</v>
      </c>
      <c r="L562" s="165"/>
    </row>
    <row r="563" spans="2:12" s="1" customFormat="1" ht="25.5" customHeight="1" x14ac:dyDescent="0.2">
      <c r="B563" s="140" t="s">
        <v>9</v>
      </c>
      <c r="C563" s="84" t="s">
        <v>137</v>
      </c>
      <c r="D563" s="84" t="s">
        <v>147</v>
      </c>
      <c r="E563" s="84" t="s">
        <v>140</v>
      </c>
      <c r="F563" s="90" t="s">
        <v>233</v>
      </c>
      <c r="G563" s="84" t="s">
        <v>152</v>
      </c>
      <c r="H563" s="93"/>
      <c r="I563" s="81">
        <f>I564+I570+I569</f>
        <v>433007</v>
      </c>
      <c r="J563" s="81">
        <f>J564+J570+J569</f>
        <v>433007</v>
      </c>
      <c r="K563" s="81">
        <f>K564+K570+K569</f>
        <v>433007</v>
      </c>
      <c r="L563" s="161"/>
    </row>
    <row r="564" spans="2:12" s="1" customFormat="1" ht="25.5" x14ac:dyDescent="0.2">
      <c r="B564" s="140" t="s">
        <v>286</v>
      </c>
      <c r="C564" s="84" t="s">
        <v>137</v>
      </c>
      <c r="D564" s="84" t="s">
        <v>147</v>
      </c>
      <c r="E564" s="84" t="s">
        <v>140</v>
      </c>
      <c r="F564" s="90" t="s">
        <v>233</v>
      </c>
      <c r="G564" s="84" t="s">
        <v>206</v>
      </c>
      <c r="H564" s="93"/>
      <c r="I564" s="81">
        <f t="shared" ref="I564:K566" si="127">I565</f>
        <v>332570</v>
      </c>
      <c r="J564" s="81">
        <f t="shared" si="127"/>
        <v>332570</v>
      </c>
      <c r="K564" s="36">
        <f t="shared" si="127"/>
        <v>332570</v>
      </c>
      <c r="L564" s="161"/>
    </row>
    <row r="565" spans="2:12" s="1" customFormat="1" ht="15.75" x14ac:dyDescent="0.2">
      <c r="B565" s="140" t="s">
        <v>77</v>
      </c>
      <c r="C565" s="90" t="s">
        <v>137</v>
      </c>
      <c r="D565" s="90" t="s">
        <v>147</v>
      </c>
      <c r="E565" s="90" t="s">
        <v>140</v>
      </c>
      <c r="F565" s="90" t="s">
        <v>233</v>
      </c>
      <c r="G565" s="84" t="s">
        <v>206</v>
      </c>
      <c r="H565" s="92">
        <v>200</v>
      </c>
      <c r="I565" s="81">
        <f t="shared" si="127"/>
        <v>332570</v>
      </c>
      <c r="J565" s="81">
        <f t="shared" si="127"/>
        <v>332570</v>
      </c>
      <c r="K565" s="36">
        <f t="shared" si="127"/>
        <v>332570</v>
      </c>
      <c r="L565" s="161"/>
    </row>
    <row r="566" spans="2:12" s="1" customFormat="1" ht="15.75" x14ac:dyDescent="0.2">
      <c r="B566" s="140" t="s">
        <v>78</v>
      </c>
      <c r="C566" s="90" t="s">
        <v>137</v>
      </c>
      <c r="D566" s="90" t="s">
        <v>147</v>
      </c>
      <c r="E566" s="90" t="s">
        <v>140</v>
      </c>
      <c r="F566" s="90" t="s">
        <v>233</v>
      </c>
      <c r="G566" s="84" t="s">
        <v>206</v>
      </c>
      <c r="H566" s="92">
        <v>210</v>
      </c>
      <c r="I566" s="81">
        <f>I567</f>
        <v>332570</v>
      </c>
      <c r="J566" s="81">
        <f t="shared" si="127"/>
        <v>332570</v>
      </c>
      <c r="K566" s="81">
        <f t="shared" si="127"/>
        <v>332570</v>
      </c>
      <c r="L566" s="161"/>
    </row>
    <row r="567" spans="2:12" s="1" customFormat="1" ht="17.25" customHeight="1" x14ac:dyDescent="0.2">
      <c r="B567" s="208" t="s">
        <v>76</v>
      </c>
      <c r="C567" s="85" t="s">
        <v>137</v>
      </c>
      <c r="D567" s="85" t="s">
        <v>147</v>
      </c>
      <c r="E567" s="85" t="s">
        <v>140</v>
      </c>
      <c r="F567" s="85" t="s">
        <v>233</v>
      </c>
      <c r="G567" s="83" t="s">
        <v>206</v>
      </c>
      <c r="H567" s="88">
        <v>211</v>
      </c>
      <c r="I567" s="82">
        <v>332570</v>
      </c>
      <c r="J567" s="82">
        <v>332570</v>
      </c>
      <c r="K567" s="35">
        <v>332570</v>
      </c>
      <c r="L567" s="161"/>
    </row>
    <row r="568" spans="2:12" s="1" customFormat="1" ht="22.5" customHeight="1" x14ac:dyDescent="0.2">
      <c r="B568" s="140" t="s">
        <v>13</v>
      </c>
      <c r="C568" s="5" t="s">
        <v>137</v>
      </c>
      <c r="D568" s="5" t="s">
        <v>147</v>
      </c>
      <c r="E568" s="5" t="s">
        <v>140</v>
      </c>
      <c r="F568" s="90" t="s">
        <v>233</v>
      </c>
      <c r="G568" s="84" t="s">
        <v>282</v>
      </c>
      <c r="H568" s="92"/>
      <c r="I568" s="81">
        <f>I569</f>
        <v>100437</v>
      </c>
      <c r="J568" s="81">
        <f>J569</f>
        <v>100437</v>
      </c>
      <c r="K568" s="81">
        <f>K569</f>
        <v>100437</v>
      </c>
      <c r="L568" s="161"/>
    </row>
    <row r="569" spans="2:12" s="33" customFormat="1" ht="15.75" customHeight="1" x14ac:dyDescent="0.2">
      <c r="B569" s="140" t="s">
        <v>2</v>
      </c>
      <c r="C569" s="4" t="s">
        <v>137</v>
      </c>
      <c r="D569" s="4" t="s">
        <v>147</v>
      </c>
      <c r="E569" s="4" t="s">
        <v>140</v>
      </c>
      <c r="F569" s="85" t="s">
        <v>233</v>
      </c>
      <c r="G569" s="83" t="s">
        <v>282</v>
      </c>
      <c r="H569" s="88">
        <v>213</v>
      </c>
      <c r="I569" s="82">
        <v>100437</v>
      </c>
      <c r="J569" s="82">
        <v>100437</v>
      </c>
      <c r="K569" s="35">
        <v>100437</v>
      </c>
      <c r="L569" s="165"/>
    </row>
    <row r="570" spans="2:12" s="33" customFormat="1" ht="46.5" hidden="1" customHeight="1" x14ac:dyDescent="0.2">
      <c r="B570" s="140" t="s">
        <v>207</v>
      </c>
      <c r="C570" s="5" t="s">
        <v>137</v>
      </c>
      <c r="D570" s="5" t="s">
        <v>147</v>
      </c>
      <c r="E570" s="5" t="s">
        <v>140</v>
      </c>
      <c r="F570" s="90" t="s">
        <v>233</v>
      </c>
      <c r="G570" s="84" t="s">
        <v>208</v>
      </c>
      <c r="H570" s="92"/>
      <c r="I570" s="81">
        <f>I571</f>
        <v>0</v>
      </c>
      <c r="J570" s="81">
        <f>J571</f>
        <v>0</v>
      </c>
      <c r="K570" s="36">
        <f>K571</f>
        <v>0</v>
      </c>
      <c r="L570" s="165"/>
    </row>
    <row r="571" spans="2:12" s="33" customFormat="1" ht="19.5" hidden="1" customHeight="1" x14ac:dyDescent="0.2">
      <c r="B571" s="140" t="s">
        <v>73</v>
      </c>
      <c r="C571" s="5" t="s">
        <v>137</v>
      </c>
      <c r="D571" s="5" t="s">
        <v>147</v>
      </c>
      <c r="E571" s="5" t="s">
        <v>140</v>
      </c>
      <c r="F571" s="90" t="s">
        <v>233</v>
      </c>
      <c r="G571" s="84" t="s">
        <v>208</v>
      </c>
      <c r="H571" s="92">
        <v>200</v>
      </c>
      <c r="I571" s="81">
        <f>I572+I574</f>
        <v>0</v>
      </c>
      <c r="J571" s="81">
        <f>J572+J574</f>
        <v>0</v>
      </c>
      <c r="K571" s="36">
        <f>K572+K574</f>
        <v>0</v>
      </c>
      <c r="L571" s="165"/>
    </row>
    <row r="572" spans="2:12" s="13" customFormat="1" ht="3" hidden="1" customHeight="1" x14ac:dyDescent="0.2">
      <c r="B572" s="140" t="s">
        <v>74</v>
      </c>
      <c r="C572" s="29" t="s">
        <v>137</v>
      </c>
      <c r="D572" s="29" t="s">
        <v>147</v>
      </c>
      <c r="E572" s="29" t="s">
        <v>140</v>
      </c>
      <c r="F572" s="90" t="s">
        <v>233</v>
      </c>
      <c r="G572" s="84" t="s">
        <v>208</v>
      </c>
      <c r="H572" s="92">
        <v>210</v>
      </c>
      <c r="I572" s="81">
        <f>I573</f>
        <v>0</v>
      </c>
      <c r="J572" s="81">
        <f>J573</f>
        <v>0</v>
      </c>
      <c r="K572" s="81">
        <f>K573</f>
        <v>0</v>
      </c>
      <c r="L572" s="167"/>
    </row>
    <row r="573" spans="2:12" s="13" customFormat="1" ht="18" hidden="1" customHeight="1" x14ac:dyDescent="0.2">
      <c r="B573" s="208" t="s">
        <v>75</v>
      </c>
      <c r="C573" s="85" t="s">
        <v>137</v>
      </c>
      <c r="D573" s="85" t="s">
        <v>147</v>
      </c>
      <c r="E573" s="85" t="s">
        <v>140</v>
      </c>
      <c r="F573" s="85" t="s">
        <v>233</v>
      </c>
      <c r="G573" s="83" t="s">
        <v>208</v>
      </c>
      <c r="H573" s="88">
        <v>212</v>
      </c>
      <c r="I573" s="82">
        <v>0</v>
      </c>
      <c r="J573" s="82">
        <v>0</v>
      </c>
      <c r="K573" s="35">
        <v>0</v>
      </c>
      <c r="L573" s="167"/>
    </row>
    <row r="574" spans="2:12" s="13" customFormat="1" ht="20.25" hidden="1" customHeight="1" x14ac:dyDescent="0.2">
      <c r="B574" s="140" t="s">
        <v>46</v>
      </c>
      <c r="C574" s="5" t="s">
        <v>137</v>
      </c>
      <c r="D574" s="5" t="s">
        <v>147</v>
      </c>
      <c r="E574" s="5" t="s">
        <v>140</v>
      </c>
      <c r="F574" s="90" t="s">
        <v>233</v>
      </c>
      <c r="G574" s="84" t="s">
        <v>208</v>
      </c>
      <c r="H574" s="92">
        <v>220</v>
      </c>
      <c r="I574" s="81">
        <f>I575</f>
        <v>0</v>
      </c>
      <c r="J574" s="81">
        <f>J575</f>
        <v>0</v>
      </c>
      <c r="K574" s="36">
        <f>K575</f>
        <v>0</v>
      </c>
      <c r="L574" s="167"/>
    </row>
    <row r="575" spans="2:12" s="33" customFormat="1" ht="18.75" hidden="1" customHeight="1" x14ac:dyDescent="0.2">
      <c r="B575" s="140" t="s">
        <v>33</v>
      </c>
      <c r="C575" s="4" t="s">
        <v>137</v>
      </c>
      <c r="D575" s="4" t="s">
        <v>147</v>
      </c>
      <c r="E575" s="4" t="s">
        <v>140</v>
      </c>
      <c r="F575" s="85" t="s">
        <v>233</v>
      </c>
      <c r="G575" s="83" t="s">
        <v>208</v>
      </c>
      <c r="H575" s="88">
        <v>226</v>
      </c>
      <c r="I575" s="82">
        <v>0</v>
      </c>
      <c r="J575" s="82">
        <v>0</v>
      </c>
      <c r="K575" s="35">
        <v>0</v>
      </c>
      <c r="L575" s="165"/>
    </row>
    <row r="576" spans="2:12" s="1" customFormat="1" ht="21" hidden="1" customHeight="1" x14ac:dyDescent="0.2">
      <c r="B576" s="140" t="s">
        <v>182</v>
      </c>
      <c r="C576" s="84" t="s">
        <v>137</v>
      </c>
      <c r="D576" s="84" t="s">
        <v>147</v>
      </c>
      <c r="E576" s="84" t="s">
        <v>140</v>
      </c>
      <c r="F576" s="90" t="s">
        <v>233</v>
      </c>
      <c r="G576" s="84" t="s">
        <v>183</v>
      </c>
      <c r="H576" s="31"/>
      <c r="I576" s="30">
        <f>I577</f>
        <v>158700</v>
      </c>
      <c r="J576" s="30">
        <f>J577</f>
        <v>158700</v>
      </c>
      <c r="K576" s="40">
        <f>K577</f>
        <v>158700</v>
      </c>
      <c r="L576" s="161"/>
    </row>
    <row r="577" spans="2:12" s="33" customFormat="1" ht="17.25" hidden="1" customHeight="1" x14ac:dyDescent="0.2">
      <c r="B577" s="140" t="s">
        <v>182</v>
      </c>
      <c r="C577" s="84" t="s">
        <v>137</v>
      </c>
      <c r="D577" s="84" t="s">
        <v>147</v>
      </c>
      <c r="E577" s="84" t="s">
        <v>140</v>
      </c>
      <c r="F577" s="90" t="s">
        <v>233</v>
      </c>
      <c r="G577" s="84" t="s">
        <v>154</v>
      </c>
      <c r="H577" s="31"/>
      <c r="I577" s="30">
        <f>I586+I578</f>
        <v>158700</v>
      </c>
      <c r="J577" s="30">
        <f>J586+J578</f>
        <v>158700</v>
      </c>
      <c r="K577" s="30">
        <f>K586+K578</f>
        <v>158700</v>
      </c>
      <c r="L577" s="165"/>
    </row>
    <row r="578" spans="2:12" s="26" customFormat="1" ht="17.25" hidden="1" customHeight="1" x14ac:dyDescent="0.2">
      <c r="B578" s="140" t="s">
        <v>161</v>
      </c>
      <c r="C578" s="5" t="s">
        <v>137</v>
      </c>
      <c r="D578" s="5" t="s">
        <v>147</v>
      </c>
      <c r="E578" s="5" t="s">
        <v>140</v>
      </c>
      <c r="F578" s="90" t="s">
        <v>233</v>
      </c>
      <c r="G578" s="90" t="s">
        <v>214</v>
      </c>
      <c r="H578" s="31"/>
      <c r="I578" s="30">
        <f>I579+I583</f>
        <v>0</v>
      </c>
      <c r="J578" s="30">
        <f t="shared" ref="I578:K579" si="128">J579</f>
        <v>0</v>
      </c>
      <c r="K578" s="30">
        <f t="shared" si="128"/>
        <v>0</v>
      </c>
      <c r="L578" s="171"/>
    </row>
    <row r="579" spans="2:12" s="1" customFormat="1" ht="35.25" hidden="1" customHeight="1" x14ac:dyDescent="0.2">
      <c r="B579" s="140" t="s">
        <v>14</v>
      </c>
      <c r="C579" s="90" t="s">
        <v>137</v>
      </c>
      <c r="D579" s="90" t="s">
        <v>147</v>
      </c>
      <c r="E579" s="90" t="s">
        <v>140</v>
      </c>
      <c r="F579" s="90" t="s">
        <v>233</v>
      </c>
      <c r="G579" s="90" t="s">
        <v>214</v>
      </c>
      <c r="H579" s="31">
        <v>200</v>
      </c>
      <c r="I579" s="30">
        <f t="shared" si="128"/>
        <v>0</v>
      </c>
      <c r="J579" s="30">
        <f t="shared" si="128"/>
        <v>0</v>
      </c>
      <c r="K579" s="30">
        <f t="shared" si="128"/>
        <v>0</v>
      </c>
      <c r="L579" s="161"/>
    </row>
    <row r="580" spans="2:12" s="1" customFormat="1" ht="37.5" hidden="1" customHeight="1" x14ac:dyDescent="0.2">
      <c r="B580" s="140" t="s">
        <v>20</v>
      </c>
      <c r="C580" s="90" t="s">
        <v>137</v>
      </c>
      <c r="D580" s="90" t="s">
        <v>147</v>
      </c>
      <c r="E580" s="90" t="s">
        <v>140</v>
      </c>
      <c r="F580" s="90" t="s">
        <v>233</v>
      </c>
      <c r="G580" s="90" t="s">
        <v>214</v>
      </c>
      <c r="H580" s="31">
        <v>220</v>
      </c>
      <c r="I580" s="30">
        <f>I582+I581</f>
        <v>0</v>
      </c>
      <c r="J580" s="30">
        <f>J582+J581</f>
        <v>0</v>
      </c>
      <c r="K580" s="30">
        <f>K582+K581</f>
        <v>0</v>
      </c>
      <c r="L580" s="161"/>
    </row>
    <row r="581" spans="2:12" s="1" customFormat="1" ht="20.25" hidden="1" customHeight="1" x14ac:dyDescent="0.2">
      <c r="B581" s="140" t="s">
        <v>66</v>
      </c>
      <c r="C581" s="85" t="s">
        <v>137</v>
      </c>
      <c r="D581" s="85" t="s">
        <v>147</v>
      </c>
      <c r="E581" s="85" t="s">
        <v>140</v>
      </c>
      <c r="F581" s="85" t="s">
        <v>233</v>
      </c>
      <c r="G581" s="85" t="s">
        <v>214</v>
      </c>
      <c r="H581" s="7">
        <v>221</v>
      </c>
      <c r="I581" s="18">
        <v>0</v>
      </c>
      <c r="J581" s="18">
        <v>0</v>
      </c>
      <c r="K581" s="18">
        <v>0</v>
      </c>
      <c r="L581" s="161"/>
    </row>
    <row r="582" spans="2:12" s="1" customFormat="1" ht="17.25" hidden="1" customHeight="1" x14ac:dyDescent="0.2">
      <c r="B582" s="140" t="s">
        <v>33</v>
      </c>
      <c r="C582" s="85" t="s">
        <v>137</v>
      </c>
      <c r="D582" s="85" t="s">
        <v>147</v>
      </c>
      <c r="E582" s="85" t="s">
        <v>140</v>
      </c>
      <c r="F582" s="85" t="s">
        <v>233</v>
      </c>
      <c r="G582" s="85" t="s">
        <v>214</v>
      </c>
      <c r="H582" s="7">
        <v>226</v>
      </c>
      <c r="I582" s="18">
        <v>0</v>
      </c>
      <c r="J582" s="18">
        <v>0</v>
      </c>
      <c r="K582" s="18">
        <v>0</v>
      </c>
      <c r="L582" s="161"/>
    </row>
    <row r="583" spans="2:12" s="1" customFormat="1" ht="19.5" hidden="1" customHeight="1" x14ac:dyDescent="0.2">
      <c r="B583" s="140" t="s">
        <v>80</v>
      </c>
      <c r="C583" s="90" t="s">
        <v>137</v>
      </c>
      <c r="D583" s="90" t="s">
        <v>147</v>
      </c>
      <c r="E583" s="90" t="s">
        <v>140</v>
      </c>
      <c r="F583" s="90" t="s">
        <v>233</v>
      </c>
      <c r="G583" s="90" t="s">
        <v>214</v>
      </c>
      <c r="H583" s="31">
        <v>300</v>
      </c>
      <c r="I583" s="30">
        <f>I584+I585</f>
        <v>0</v>
      </c>
      <c r="J583" s="30">
        <f>J584+J585</f>
        <v>0</v>
      </c>
      <c r="K583" s="30">
        <f>K584+K585</f>
        <v>0</v>
      </c>
      <c r="L583" s="161"/>
    </row>
    <row r="584" spans="2:12" s="1" customFormat="1" ht="22.5" hidden="1" customHeight="1" x14ac:dyDescent="0.2">
      <c r="B584" s="140" t="s">
        <v>79</v>
      </c>
      <c r="C584" s="85" t="s">
        <v>137</v>
      </c>
      <c r="D584" s="85" t="s">
        <v>147</v>
      </c>
      <c r="E584" s="85" t="s">
        <v>140</v>
      </c>
      <c r="F584" s="85" t="s">
        <v>233</v>
      </c>
      <c r="G584" s="85" t="s">
        <v>214</v>
      </c>
      <c r="H584" s="7">
        <v>310</v>
      </c>
      <c r="I584" s="18">
        <v>0</v>
      </c>
      <c r="J584" s="18">
        <v>0</v>
      </c>
      <c r="K584" s="108">
        <v>0</v>
      </c>
      <c r="L584" s="161"/>
    </row>
    <row r="585" spans="2:12" s="1" customFormat="1" ht="22.5" hidden="1" customHeight="1" x14ac:dyDescent="0.2">
      <c r="B585" s="140" t="s">
        <v>81</v>
      </c>
      <c r="C585" s="85" t="s">
        <v>137</v>
      </c>
      <c r="D585" s="85" t="s">
        <v>147</v>
      </c>
      <c r="E585" s="85" t="s">
        <v>140</v>
      </c>
      <c r="F585" s="85" t="s">
        <v>233</v>
      </c>
      <c r="G585" s="85" t="s">
        <v>214</v>
      </c>
      <c r="H585" s="7">
        <v>340</v>
      </c>
      <c r="I585" s="18">
        <v>0</v>
      </c>
      <c r="J585" s="18">
        <v>0</v>
      </c>
      <c r="K585" s="108">
        <v>0</v>
      </c>
      <c r="L585" s="161"/>
    </row>
    <row r="586" spans="2:12" s="1" customFormat="1" ht="22.5" customHeight="1" x14ac:dyDescent="0.2">
      <c r="B586" s="140" t="s">
        <v>305</v>
      </c>
      <c r="C586" s="5" t="s">
        <v>137</v>
      </c>
      <c r="D586" s="5" t="s">
        <v>147</v>
      </c>
      <c r="E586" s="5" t="s">
        <v>140</v>
      </c>
      <c r="F586" s="90" t="s">
        <v>233</v>
      </c>
      <c r="G586" s="90" t="s">
        <v>204</v>
      </c>
      <c r="H586" s="31"/>
      <c r="I586" s="30">
        <f>I590+I587</f>
        <v>158700</v>
      </c>
      <c r="J586" s="30">
        <f t="shared" ref="J586:K586" si="129">J590+J587</f>
        <v>158700</v>
      </c>
      <c r="K586" s="30">
        <f t="shared" si="129"/>
        <v>158700</v>
      </c>
      <c r="L586" s="161"/>
    </row>
    <row r="587" spans="2:12" s="1" customFormat="1" ht="17.25" customHeight="1" x14ac:dyDescent="0.2">
      <c r="B587" s="140" t="s">
        <v>14</v>
      </c>
      <c r="C587" s="90" t="s">
        <v>137</v>
      </c>
      <c r="D587" s="90" t="s">
        <v>147</v>
      </c>
      <c r="E587" s="90" t="s">
        <v>140</v>
      </c>
      <c r="F587" s="90" t="s">
        <v>233</v>
      </c>
      <c r="G587" s="90" t="s">
        <v>204</v>
      </c>
      <c r="H587" s="31">
        <v>200</v>
      </c>
      <c r="I587" s="30">
        <f>I588</f>
        <v>148700</v>
      </c>
      <c r="J587" s="30">
        <f>J588</f>
        <v>148700</v>
      </c>
      <c r="K587" s="30">
        <f>K588</f>
        <v>148700</v>
      </c>
      <c r="L587" s="161"/>
    </row>
    <row r="588" spans="2:12" s="1" customFormat="1" ht="17.25" customHeight="1" x14ac:dyDescent="0.2">
      <c r="B588" s="140" t="s">
        <v>82</v>
      </c>
      <c r="C588" s="90" t="s">
        <v>137</v>
      </c>
      <c r="D588" s="90" t="s">
        <v>147</v>
      </c>
      <c r="E588" s="90" t="s">
        <v>140</v>
      </c>
      <c r="F588" s="90" t="s">
        <v>233</v>
      </c>
      <c r="G588" s="90" t="s">
        <v>204</v>
      </c>
      <c r="H588" s="31">
        <v>240</v>
      </c>
      <c r="I588" s="30">
        <f>I589</f>
        <v>148700</v>
      </c>
      <c r="J588" s="30">
        <f t="shared" ref="J588:K588" si="130">J589</f>
        <v>148700</v>
      </c>
      <c r="K588" s="30">
        <f t="shared" si="130"/>
        <v>148700</v>
      </c>
      <c r="L588" s="161"/>
    </row>
    <row r="589" spans="2:12" s="1" customFormat="1" ht="20.25" customHeight="1" x14ac:dyDescent="0.2">
      <c r="B589" s="140" t="s">
        <v>33</v>
      </c>
      <c r="C589" s="85" t="s">
        <v>137</v>
      </c>
      <c r="D589" s="85" t="s">
        <v>147</v>
      </c>
      <c r="E589" s="85" t="s">
        <v>140</v>
      </c>
      <c r="F589" s="85" t="s">
        <v>233</v>
      </c>
      <c r="G589" s="85" t="s">
        <v>204</v>
      </c>
      <c r="H589" s="7">
        <v>226</v>
      </c>
      <c r="I589" s="18">
        <v>148700</v>
      </c>
      <c r="J589" s="18">
        <v>148700</v>
      </c>
      <c r="K589" s="18">
        <v>148700</v>
      </c>
      <c r="L589" s="161"/>
    </row>
    <row r="590" spans="2:12" s="1" customFormat="1" ht="18" customHeight="1" x14ac:dyDescent="0.2">
      <c r="B590" s="140" t="s">
        <v>64</v>
      </c>
      <c r="C590" s="90" t="s">
        <v>137</v>
      </c>
      <c r="D590" s="90" t="s">
        <v>147</v>
      </c>
      <c r="E590" s="90" t="s">
        <v>140</v>
      </c>
      <c r="F590" s="90" t="s">
        <v>233</v>
      </c>
      <c r="G590" s="90" t="s">
        <v>204</v>
      </c>
      <c r="H590" s="32">
        <v>300</v>
      </c>
      <c r="I590" s="28">
        <f>I591+I592</f>
        <v>10000</v>
      </c>
      <c r="J590" s="28">
        <f>J591+J592</f>
        <v>10000</v>
      </c>
      <c r="K590" s="39">
        <f>K591+K592</f>
        <v>10000</v>
      </c>
      <c r="L590" s="161"/>
    </row>
    <row r="591" spans="2:12" s="1" customFormat="1" ht="19.5" customHeight="1" x14ac:dyDescent="0.2">
      <c r="B591" s="140" t="s">
        <v>83</v>
      </c>
      <c r="C591" s="85" t="s">
        <v>137</v>
      </c>
      <c r="D591" s="85" t="s">
        <v>147</v>
      </c>
      <c r="E591" s="85" t="s">
        <v>140</v>
      </c>
      <c r="F591" s="85" t="s">
        <v>233</v>
      </c>
      <c r="G591" s="85" t="s">
        <v>204</v>
      </c>
      <c r="H591" s="10">
        <v>310</v>
      </c>
      <c r="I591" s="94">
        <v>0</v>
      </c>
      <c r="J591" s="94">
        <v>0</v>
      </c>
      <c r="K591" s="37">
        <v>0</v>
      </c>
      <c r="L591" s="161"/>
    </row>
    <row r="592" spans="2:12" s="1" customFormat="1" ht="18" customHeight="1" x14ac:dyDescent="0.2">
      <c r="B592" s="140" t="s">
        <v>81</v>
      </c>
      <c r="C592" s="85" t="s">
        <v>137</v>
      </c>
      <c r="D592" s="85" t="s">
        <v>147</v>
      </c>
      <c r="E592" s="85" t="s">
        <v>140</v>
      </c>
      <c r="F592" s="85" t="s">
        <v>233</v>
      </c>
      <c r="G592" s="85" t="s">
        <v>204</v>
      </c>
      <c r="H592" s="10">
        <v>340</v>
      </c>
      <c r="I592" s="94">
        <v>10000</v>
      </c>
      <c r="J592" s="94">
        <v>10000</v>
      </c>
      <c r="K592" s="37">
        <v>10000</v>
      </c>
      <c r="L592" s="161"/>
    </row>
    <row r="593" spans="2:12" s="33" customFormat="1" ht="2.25" hidden="1" customHeight="1" x14ac:dyDescent="0.2">
      <c r="B593" s="190" t="s">
        <v>131</v>
      </c>
      <c r="C593" s="58" t="s">
        <v>137</v>
      </c>
      <c r="D593" s="58">
        <v>10</v>
      </c>
      <c r="E593" s="58"/>
      <c r="F593" s="58"/>
      <c r="G593" s="58"/>
      <c r="H593" s="67"/>
      <c r="I593" s="60">
        <f>I594+I606</f>
        <v>235980.39</v>
      </c>
      <c r="J593" s="60">
        <f>J594+J606</f>
        <v>328000</v>
      </c>
      <c r="K593" s="61">
        <f>K594+K606</f>
        <v>328000</v>
      </c>
      <c r="L593" s="165"/>
    </row>
    <row r="594" spans="2:12" s="33" customFormat="1" ht="21.75" customHeight="1" x14ac:dyDescent="0.2">
      <c r="B594" s="140" t="s">
        <v>132</v>
      </c>
      <c r="C594" s="83" t="s">
        <v>137</v>
      </c>
      <c r="D594" s="83">
        <v>10</v>
      </c>
      <c r="E594" s="83" t="s">
        <v>136</v>
      </c>
      <c r="F594" s="83"/>
      <c r="G594" s="83"/>
      <c r="H594" s="87"/>
      <c r="I594" s="82">
        <f>I595</f>
        <v>208600</v>
      </c>
      <c r="J594" s="82">
        <f>J595</f>
        <v>315000</v>
      </c>
      <c r="K594" s="35">
        <f>K595</f>
        <v>315000</v>
      </c>
      <c r="L594" s="165"/>
    </row>
    <row r="595" spans="2:12" s="1" customFormat="1" ht="45.75" customHeight="1" x14ac:dyDescent="0.2">
      <c r="B595" s="196" t="s">
        <v>362</v>
      </c>
      <c r="C595" s="73" t="s">
        <v>137</v>
      </c>
      <c r="D595" s="73">
        <v>10</v>
      </c>
      <c r="E595" s="73" t="s">
        <v>136</v>
      </c>
      <c r="F595" s="73" t="s">
        <v>231</v>
      </c>
      <c r="G595" s="73"/>
      <c r="H595" s="74"/>
      <c r="I595" s="75">
        <f>I596</f>
        <v>208600</v>
      </c>
      <c r="J595" s="75">
        <f>J597</f>
        <v>315000</v>
      </c>
      <c r="K595" s="76">
        <f>K597</f>
        <v>315000</v>
      </c>
      <c r="L595" s="161"/>
    </row>
    <row r="596" spans="2:12" s="1" customFormat="1" ht="25.5" x14ac:dyDescent="0.2">
      <c r="B596" s="197" t="s">
        <v>230</v>
      </c>
      <c r="C596" s="84" t="s">
        <v>137</v>
      </c>
      <c r="D596" s="84" t="s">
        <v>163</v>
      </c>
      <c r="E596" s="84" t="s">
        <v>136</v>
      </c>
      <c r="F596" s="84" t="s">
        <v>229</v>
      </c>
      <c r="G596" s="84"/>
      <c r="H596" s="93"/>
      <c r="I596" s="81">
        <f>I597</f>
        <v>208600</v>
      </c>
      <c r="J596" s="81">
        <f t="shared" ref="J596:K600" si="131">J597</f>
        <v>315000</v>
      </c>
      <c r="K596" s="81">
        <f t="shared" si="131"/>
        <v>315000</v>
      </c>
      <c r="L596" s="161"/>
    </row>
    <row r="597" spans="2:12" s="1" customFormat="1" ht="45.75" customHeight="1" x14ac:dyDescent="0.2">
      <c r="B597" s="140" t="s">
        <v>177</v>
      </c>
      <c r="C597" s="84" t="s">
        <v>137</v>
      </c>
      <c r="D597" s="84" t="s">
        <v>163</v>
      </c>
      <c r="E597" s="84" t="s">
        <v>136</v>
      </c>
      <c r="F597" s="84" t="s">
        <v>228</v>
      </c>
      <c r="G597" s="84"/>
      <c r="H597" s="93"/>
      <c r="I597" s="81">
        <f t="shared" ref="I597:I602" si="132">I598</f>
        <v>208600</v>
      </c>
      <c r="J597" s="81">
        <f t="shared" si="131"/>
        <v>315000</v>
      </c>
      <c r="K597" s="36">
        <f t="shared" si="131"/>
        <v>315000</v>
      </c>
      <c r="L597" s="161"/>
    </row>
    <row r="598" spans="2:12" s="1" customFormat="1" ht="25.5" x14ac:dyDescent="0.2">
      <c r="B598" s="140" t="s">
        <v>173</v>
      </c>
      <c r="C598" s="84" t="s">
        <v>137</v>
      </c>
      <c r="D598" s="84">
        <v>10</v>
      </c>
      <c r="E598" s="84" t="s">
        <v>136</v>
      </c>
      <c r="F598" s="84" t="s">
        <v>232</v>
      </c>
      <c r="G598" s="84"/>
      <c r="H598" s="93"/>
      <c r="I598" s="81">
        <f t="shared" si="132"/>
        <v>208600</v>
      </c>
      <c r="J598" s="81">
        <f t="shared" si="131"/>
        <v>315000</v>
      </c>
      <c r="K598" s="36">
        <f t="shared" si="131"/>
        <v>315000</v>
      </c>
      <c r="L598" s="161"/>
    </row>
    <row r="599" spans="2:12" s="1" customFormat="1" ht="15.75" x14ac:dyDescent="0.2">
      <c r="B599" s="140" t="s">
        <v>191</v>
      </c>
      <c r="C599" s="84" t="s">
        <v>137</v>
      </c>
      <c r="D599" s="84">
        <v>10</v>
      </c>
      <c r="E599" s="84" t="s">
        <v>136</v>
      </c>
      <c r="F599" s="84" t="s">
        <v>232</v>
      </c>
      <c r="G599" s="84" t="s">
        <v>190</v>
      </c>
      <c r="H599" s="93"/>
      <c r="I599" s="81">
        <f t="shared" si="132"/>
        <v>208600</v>
      </c>
      <c r="J599" s="81">
        <f t="shared" si="131"/>
        <v>315000</v>
      </c>
      <c r="K599" s="36">
        <f t="shared" si="131"/>
        <v>315000</v>
      </c>
      <c r="L599" s="161"/>
    </row>
    <row r="600" spans="2:12" s="1" customFormat="1" ht="25.5" x14ac:dyDescent="0.2">
      <c r="B600" s="213" t="s">
        <v>174</v>
      </c>
      <c r="C600" s="84" t="s">
        <v>137</v>
      </c>
      <c r="D600" s="84">
        <v>10</v>
      </c>
      <c r="E600" s="84" t="s">
        <v>136</v>
      </c>
      <c r="F600" s="84" t="s">
        <v>232</v>
      </c>
      <c r="G600" s="84" t="s">
        <v>175</v>
      </c>
      <c r="H600" s="93"/>
      <c r="I600" s="81">
        <f t="shared" si="132"/>
        <v>208600</v>
      </c>
      <c r="J600" s="81">
        <f t="shared" si="131"/>
        <v>315000</v>
      </c>
      <c r="K600" s="36">
        <f t="shared" si="131"/>
        <v>315000</v>
      </c>
      <c r="L600" s="161"/>
    </row>
    <row r="601" spans="2:12" s="1" customFormat="1" ht="15.75" x14ac:dyDescent="0.2">
      <c r="B601" s="214" t="s">
        <v>85</v>
      </c>
      <c r="C601" s="84" t="s">
        <v>137</v>
      </c>
      <c r="D601" s="84">
        <v>10</v>
      </c>
      <c r="E601" s="84" t="s">
        <v>136</v>
      </c>
      <c r="F601" s="84" t="s">
        <v>232</v>
      </c>
      <c r="G601" s="84" t="s">
        <v>209</v>
      </c>
      <c r="H601" s="93"/>
      <c r="I601" s="81">
        <f t="shared" si="132"/>
        <v>208600</v>
      </c>
      <c r="J601" s="81">
        <f t="shared" ref="J601:K603" si="133">J602</f>
        <v>315000</v>
      </c>
      <c r="K601" s="36">
        <f t="shared" si="133"/>
        <v>315000</v>
      </c>
      <c r="L601" s="161"/>
    </row>
    <row r="602" spans="2:12" s="1" customFormat="1" ht="30" customHeight="1" x14ac:dyDescent="0.2">
      <c r="B602" s="140" t="s">
        <v>17</v>
      </c>
      <c r="C602" s="84" t="s">
        <v>137</v>
      </c>
      <c r="D602" s="84">
        <v>10</v>
      </c>
      <c r="E602" s="84" t="s">
        <v>136</v>
      </c>
      <c r="F602" s="84" t="s">
        <v>232</v>
      </c>
      <c r="G602" s="84" t="s">
        <v>209</v>
      </c>
      <c r="H602" s="93">
        <v>200</v>
      </c>
      <c r="I602" s="81">
        <f t="shared" si="132"/>
        <v>208600</v>
      </c>
      <c r="J602" s="81">
        <f t="shared" si="133"/>
        <v>315000</v>
      </c>
      <c r="K602" s="36">
        <f t="shared" si="133"/>
        <v>315000</v>
      </c>
      <c r="L602" s="161"/>
    </row>
    <row r="603" spans="2:12" s="1" customFormat="1" ht="21" customHeight="1" x14ac:dyDescent="0.2">
      <c r="B603" s="140" t="s">
        <v>84</v>
      </c>
      <c r="C603" s="84" t="s">
        <v>137</v>
      </c>
      <c r="D603" s="84">
        <v>10</v>
      </c>
      <c r="E603" s="84" t="s">
        <v>136</v>
      </c>
      <c r="F603" s="84" t="s">
        <v>232</v>
      </c>
      <c r="G603" s="84" t="s">
        <v>209</v>
      </c>
      <c r="H603" s="93">
        <v>260</v>
      </c>
      <c r="I603" s="81">
        <f>I604+I605</f>
        <v>208600</v>
      </c>
      <c r="J603" s="81">
        <f t="shared" si="133"/>
        <v>315000</v>
      </c>
      <c r="K603" s="36">
        <f t="shared" si="133"/>
        <v>315000</v>
      </c>
      <c r="L603" s="161"/>
    </row>
    <row r="604" spans="2:12" s="1" customFormat="1" ht="26.25" customHeight="1" x14ac:dyDescent="0.2">
      <c r="B604" s="140" t="s">
        <v>423</v>
      </c>
      <c r="C604" s="83" t="s">
        <v>137</v>
      </c>
      <c r="D604" s="83">
        <v>10</v>
      </c>
      <c r="E604" s="83" t="s">
        <v>136</v>
      </c>
      <c r="F604" s="83" t="s">
        <v>232</v>
      </c>
      <c r="G604" s="83" t="s">
        <v>209</v>
      </c>
      <c r="H604" s="119">
        <v>264</v>
      </c>
      <c r="I604" s="122">
        <v>208600</v>
      </c>
      <c r="J604" s="82">
        <v>315000</v>
      </c>
      <c r="K604" s="35">
        <v>315000</v>
      </c>
      <c r="L604" s="161"/>
    </row>
    <row r="605" spans="2:12" s="1" customFormat="1" ht="18" hidden="1" customHeight="1" x14ac:dyDescent="0.2">
      <c r="B605" s="140" t="s">
        <v>176</v>
      </c>
      <c r="C605" s="115" t="s">
        <v>137</v>
      </c>
      <c r="D605" s="115">
        <v>10</v>
      </c>
      <c r="E605" s="115" t="s">
        <v>136</v>
      </c>
      <c r="F605" s="115" t="s">
        <v>227</v>
      </c>
      <c r="G605" s="115" t="s">
        <v>210</v>
      </c>
      <c r="H605" s="119">
        <v>262</v>
      </c>
      <c r="I605" s="122">
        <v>0</v>
      </c>
      <c r="J605" s="122"/>
      <c r="K605" s="35"/>
      <c r="L605" s="161"/>
    </row>
    <row r="606" spans="2:12" s="13" customFormat="1" ht="15.75" x14ac:dyDescent="0.2">
      <c r="B606" s="140" t="s">
        <v>219</v>
      </c>
      <c r="C606" s="83" t="s">
        <v>137</v>
      </c>
      <c r="D606" s="83">
        <v>10</v>
      </c>
      <c r="E606" s="83" t="s">
        <v>142</v>
      </c>
      <c r="F606" s="83"/>
      <c r="G606" s="83"/>
      <c r="H606" s="87"/>
      <c r="I606" s="82">
        <f>I607+I617</f>
        <v>27380.39</v>
      </c>
      <c r="J606" s="122">
        <f t="shared" ref="J606:K606" si="134">J607+J617</f>
        <v>13000</v>
      </c>
      <c r="K606" s="122">
        <f t="shared" si="134"/>
        <v>13000</v>
      </c>
      <c r="L606" s="167"/>
    </row>
    <row r="607" spans="2:12" s="33" customFormat="1" ht="35.25" customHeight="1" x14ac:dyDescent="0.2">
      <c r="B607" s="196" t="s">
        <v>221</v>
      </c>
      <c r="C607" s="73" t="s">
        <v>137</v>
      </c>
      <c r="D607" s="73">
        <v>10</v>
      </c>
      <c r="E607" s="73" t="s">
        <v>142</v>
      </c>
      <c r="F607" s="73" t="s">
        <v>231</v>
      </c>
      <c r="G607" s="73"/>
      <c r="H607" s="74"/>
      <c r="I607" s="75">
        <f>I608</f>
        <v>3250</v>
      </c>
      <c r="J607" s="75">
        <f>J609</f>
        <v>0</v>
      </c>
      <c r="K607" s="76">
        <f>K609</f>
        <v>0</v>
      </c>
      <c r="L607" s="165"/>
    </row>
    <row r="608" spans="2:12" s="1" customFormat="1" ht="21" customHeight="1" x14ac:dyDescent="0.2">
      <c r="B608" s="197" t="s">
        <v>230</v>
      </c>
      <c r="C608" s="84" t="s">
        <v>137</v>
      </c>
      <c r="D608" s="84" t="s">
        <v>163</v>
      </c>
      <c r="E608" s="84" t="s">
        <v>142</v>
      </c>
      <c r="F608" s="84" t="s">
        <v>229</v>
      </c>
      <c r="G608" s="84"/>
      <c r="H608" s="93"/>
      <c r="I608" s="81">
        <f>I609</f>
        <v>3250</v>
      </c>
      <c r="J608" s="81">
        <f>J609</f>
        <v>0</v>
      </c>
      <c r="K608" s="81">
        <f>K609</f>
        <v>0</v>
      </c>
      <c r="L608" s="161"/>
    </row>
    <row r="609" spans="2:12" s="34" customFormat="1" ht="25.5" x14ac:dyDescent="0.2">
      <c r="B609" s="140" t="s">
        <v>177</v>
      </c>
      <c r="C609" s="84" t="s">
        <v>137</v>
      </c>
      <c r="D609" s="84" t="s">
        <v>163</v>
      </c>
      <c r="E609" s="84" t="s">
        <v>142</v>
      </c>
      <c r="F609" s="84" t="s">
        <v>228</v>
      </c>
      <c r="G609" s="84"/>
      <c r="H609" s="93"/>
      <c r="I609" s="81">
        <f t="shared" ref="I609:I615" si="135">I610</f>
        <v>3250</v>
      </c>
      <c r="J609" s="81">
        <f t="shared" ref="J609:K610" si="136">J610</f>
        <v>0</v>
      </c>
      <c r="K609" s="36">
        <f t="shared" si="136"/>
        <v>0</v>
      </c>
      <c r="L609" s="173"/>
    </row>
    <row r="610" spans="2:12" s="34" customFormat="1" ht="25.5" x14ac:dyDescent="0.2">
      <c r="B610" s="140" t="s">
        <v>176</v>
      </c>
      <c r="C610" s="84" t="s">
        <v>137</v>
      </c>
      <c r="D610" s="84">
        <v>10</v>
      </c>
      <c r="E610" s="84" t="s">
        <v>142</v>
      </c>
      <c r="F610" s="84" t="s">
        <v>227</v>
      </c>
      <c r="G610" s="84"/>
      <c r="H610" s="93"/>
      <c r="I610" s="81">
        <f t="shared" si="135"/>
        <v>3250</v>
      </c>
      <c r="J610" s="81">
        <f t="shared" si="136"/>
        <v>0</v>
      </c>
      <c r="K610" s="36">
        <f t="shared" si="136"/>
        <v>0</v>
      </c>
      <c r="L610" s="173"/>
    </row>
    <row r="611" spans="2:12" s="1" customFormat="1" ht="15.75" x14ac:dyDescent="0.2">
      <c r="B611" s="140" t="s">
        <v>191</v>
      </c>
      <c r="C611" s="84" t="s">
        <v>137</v>
      </c>
      <c r="D611" s="84">
        <v>10</v>
      </c>
      <c r="E611" s="84" t="s">
        <v>136</v>
      </c>
      <c r="F611" s="84" t="s">
        <v>227</v>
      </c>
      <c r="G611" s="84" t="s">
        <v>190</v>
      </c>
      <c r="H611" s="93"/>
      <c r="I611" s="81">
        <f t="shared" si="135"/>
        <v>3250</v>
      </c>
      <c r="J611" s="81">
        <f t="shared" ref="J611:K615" si="137">J612</f>
        <v>0</v>
      </c>
      <c r="K611" s="36">
        <f t="shared" si="137"/>
        <v>0</v>
      </c>
      <c r="L611" s="161"/>
    </row>
    <row r="612" spans="2:12" s="1" customFormat="1" ht="25.5" x14ac:dyDescent="0.2">
      <c r="B612" s="213" t="s">
        <v>174</v>
      </c>
      <c r="C612" s="84" t="s">
        <v>137</v>
      </c>
      <c r="D612" s="84" t="s">
        <v>163</v>
      </c>
      <c r="E612" s="84" t="s">
        <v>142</v>
      </c>
      <c r="F612" s="84" t="s">
        <v>227</v>
      </c>
      <c r="G612" s="84" t="s">
        <v>175</v>
      </c>
      <c r="H612" s="93"/>
      <c r="I612" s="81">
        <f>I613</f>
        <v>3250</v>
      </c>
      <c r="J612" s="81">
        <f t="shared" si="137"/>
        <v>0</v>
      </c>
      <c r="K612" s="36">
        <f t="shared" si="137"/>
        <v>0</v>
      </c>
      <c r="L612" s="161"/>
    </row>
    <row r="613" spans="2:12" s="1" customFormat="1" ht="25.5" x14ac:dyDescent="0.2">
      <c r="B613" s="214" t="s">
        <v>213</v>
      </c>
      <c r="C613" s="84" t="s">
        <v>137</v>
      </c>
      <c r="D613" s="84" t="s">
        <v>163</v>
      </c>
      <c r="E613" s="84" t="s">
        <v>142</v>
      </c>
      <c r="F613" s="84" t="s">
        <v>227</v>
      </c>
      <c r="G613" s="84" t="s">
        <v>210</v>
      </c>
      <c r="H613" s="93"/>
      <c r="I613" s="81">
        <f>I614</f>
        <v>3250</v>
      </c>
      <c r="J613" s="81">
        <f>J614</f>
        <v>0</v>
      </c>
      <c r="K613" s="36">
        <f>K614</f>
        <v>0</v>
      </c>
      <c r="L613" s="161"/>
    </row>
    <row r="614" spans="2:12" s="1" customFormat="1" ht="16.5" customHeight="1" x14ac:dyDescent="0.2">
      <c r="B614" s="140" t="s">
        <v>17</v>
      </c>
      <c r="C614" s="84" t="s">
        <v>137</v>
      </c>
      <c r="D614" s="84">
        <v>10</v>
      </c>
      <c r="E614" s="84" t="s">
        <v>142</v>
      </c>
      <c r="F614" s="84" t="s">
        <v>227</v>
      </c>
      <c r="G614" s="84" t="s">
        <v>210</v>
      </c>
      <c r="H614" s="93">
        <v>200</v>
      </c>
      <c r="I614" s="81">
        <f t="shared" si="135"/>
        <v>3250</v>
      </c>
      <c r="J614" s="81">
        <f t="shared" si="137"/>
        <v>0</v>
      </c>
      <c r="K614" s="36">
        <f t="shared" si="137"/>
        <v>0</v>
      </c>
      <c r="L614" s="161"/>
    </row>
    <row r="615" spans="2:12" s="1" customFormat="1" ht="17.25" customHeight="1" x14ac:dyDescent="0.2">
      <c r="B615" s="140" t="s">
        <v>86</v>
      </c>
      <c r="C615" s="84" t="s">
        <v>137</v>
      </c>
      <c r="D615" s="84">
        <v>10</v>
      </c>
      <c r="E615" s="84" t="s">
        <v>142</v>
      </c>
      <c r="F615" s="84" t="s">
        <v>227</v>
      </c>
      <c r="G615" s="84" t="s">
        <v>210</v>
      </c>
      <c r="H615" s="93">
        <v>260</v>
      </c>
      <c r="I615" s="81">
        <f t="shared" si="135"/>
        <v>3250</v>
      </c>
      <c r="J615" s="81">
        <f t="shared" si="137"/>
        <v>0</v>
      </c>
      <c r="K615" s="36">
        <f t="shared" si="137"/>
        <v>0</v>
      </c>
      <c r="L615" s="161"/>
    </row>
    <row r="616" spans="2:12" s="1" customFormat="1" ht="15.75" x14ac:dyDescent="0.2">
      <c r="B616" s="208" t="s">
        <v>87</v>
      </c>
      <c r="C616" s="85" t="s">
        <v>137</v>
      </c>
      <c r="D616" s="83">
        <v>10</v>
      </c>
      <c r="E616" s="83" t="s">
        <v>142</v>
      </c>
      <c r="F616" s="83" t="s">
        <v>227</v>
      </c>
      <c r="G616" s="83" t="s">
        <v>210</v>
      </c>
      <c r="H616" s="87">
        <v>262</v>
      </c>
      <c r="I616" s="82">
        <v>3250</v>
      </c>
      <c r="J616" s="82">
        <v>0</v>
      </c>
      <c r="K616" s="35">
        <v>0</v>
      </c>
      <c r="L616" s="161"/>
    </row>
    <row r="617" spans="2:12" s="1" customFormat="1" ht="40.5" customHeight="1" x14ac:dyDescent="0.2">
      <c r="B617" s="140" t="s">
        <v>162</v>
      </c>
      <c r="C617" s="116" t="s">
        <v>137</v>
      </c>
      <c r="D617" s="114" t="s">
        <v>163</v>
      </c>
      <c r="E617" s="114" t="s">
        <v>142</v>
      </c>
      <c r="F617" s="114" t="s">
        <v>236</v>
      </c>
      <c r="G617" s="115"/>
      <c r="H617" s="119"/>
      <c r="I617" s="117">
        <f>I618</f>
        <v>24130.39</v>
      </c>
      <c r="J617" s="117">
        <f t="shared" ref="J617:K618" si="138">J618</f>
        <v>13000</v>
      </c>
      <c r="K617" s="117">
        <f t="shared" si="138"/>
        <v>13000</v>
      </c>
      <c r="L617" s="161"/>
    </row>
    <row r="618" spans="2:12" s="33" customFormat="1" ht="21" customHeight="1" x14ac:dyDescent="0.2">
      <c r="B618" s="140" t="s">
        <v>158</v>
      </c>
      <c r="C618" s="116" t="s">
        <v>137</v>
      </c>
      <c r="D618" s="114" t="s">
        <v>163</v>
      </c>
      <c r="E618" s="114" t="s">
        <v>142</v>
      </c>
      <c r="F618" s="114" t="s">
        <v>235</v>
      </c>
      <c r="G618" s="115"/>
      <c r="H618" s="119"/>
      <c r="I618" s="117">
        <f>I619</f>
        <v>24130.39</v>
      </c>
      <c r="J618" s="117">
        <f t="shared" si="138"/>
        <v>13000</v>
      </c>
      <c r="K618" s="117">
        <f t="shared" si="138"/>
        <v>13000</v>
      </c>
      <c r="L618" s="165"/>
    </row>
    <row r="619" spans="2:12" s="33" customFormat="1" ht="54.75" customHeight="1" x14ac:dyDescent="0.2">
      <c r="B619" s="215" t="s">
        <v>375</v>
      </c>
      <c r="C619" s="139" t="s">
        <v>137</v>
      </c>
      <c r="D619" s="110" t="s">
        <v>163</v>
      </c>
      <c r="E619" s="110" t="s">
        <v>142</v>
      </c>
      <c r="F619" s="110" t="s">
        <v>347</v>
      </c>
      <c r="G619" s="110"/>
      <c r="H619" s="111"/>
      <c r="I619" s="112">
        <f>I620</f>
        <v>24130.39</v>
      </c>
      <c r="J619" s="112">
        <f t="shared" ref="J619:K619" si="139">J620</f>
        <v>13000</v>
      </c>
      <c r="K619" s="112">
        <f t="shared" si="139"/>
        <v>13000</v>
      </c>
      <c r="L619" s="165"/>
    </row>
    <row r="620" spans="2:12" s="33" customFormat="1" ht="27" customHeight="1" x14ac:dyDescent="0.2">
      <c r="B620" s="140" t="s">
        <v>63</v>
      </c>
      <c r="C620" s="116" t="s">
        <v>137</v>
      </c>
      <c r="D620" s="114" t="s">
        <v>163</v>
      </c>
      <c r="E620" s="114" t="s">
        <v>142</v>
      </c>
      <c r="F620" s="114" t="s">
        <v>347</v>
      </c>
      <c r="G620" s="114" t="s">
        <v>200</v>
      </c>
      <c r="H620" s="119"/>
      <c r="I620" s="117">
        <f>I622</f>
        <v>24130.39</v>
      </c>
      <c r="J620" s="117">
        <f>J622</f>
        <v>13000</v>
      </c>
      <c r="K620" s="117">
        <f>K622</f>
        <v>13000</v>
      </c>
      <c r="L620" s="165"/>
    </row>
    <row r="621" spans="2:12" s="33" customFormat="1" ht="17.25" customHeight="1" x14ac:dyDescent="0.2">
      <c r="B621" s="140" t="s">
        <v>17</v>
      </c>
      <c r="C621" s="116" t="s">
        <v>137</v>
      </c>
      <c r="D621" s="114" t="s">
        <v>163</v>
      </c>
      <c r="E621" s="114" t="s">
        <v>142</v>
      </c>
      <c r="F621" s="114" t="s">
        <v>347</v>
      </c>
      <c r="G621" s="114" t="s">
        <v>200</v>
      </c>
      <c r="H621" s="93">
        <v>200</v>
      </c>
      <c r="I621" s="117">
        <f>I622</f>
        <v>24130.39</v>
      </c>
      <c r="J621" s="117">
        <f t="shared" ref="J621:K621" si="140">J622</f>
        <v>13000</v>
      </c>
      <c r="K621" s="117">
        <f t="shared" si="140"/>
        <v>13000</v>
      </c>
      <c r="L621" s="165"/>
    </row>
    <row r="622" spans="2:12" s="33" customFormat="1" ht="17.25" customHeight="1" x14ac:dyDescent="0.2">
      <c r="B622" s="208" t="s">
        <v>348</v>
      </c>
      <c r="C622" s="85" t="s">
        <v>137</v>
      </c>
      <c r="D622" s="115" t="s">
        <v>163</v>
      </c>
      <c r="E622" s="115" t="s">
        <v>142</v>
      </c>
      <c r="F622" s="115" t="s">
        <v>347</v>
      </c>
      <c r="G622" s="115" t="s">
        <v>200</v>
      </c>
      <c r="H622" s="119">
        <v>212</v>
      </c>
      <c r="I622" s="122">
        <v>24130.39</v>
      </c>
      <c r="J622" s="122">
        <v>13000</v>
      </c>
      <c r="K622" s="35">
        <v>13000</v>
      </c>
      <c r="L622" s="165"/>
    </row>
    <row r="623" spans="2:12" s="33" customFormat="1" ht="18.75" customHeight="1" x14ac:dyDescent="0.2">
      <c r="B623" s="190" t="s">
        <v>133</v>
      </c>
      <c r="C623" s="58" t="s">
        <v>137</v>
      </c>
      <c r="D623" s="58">
        <v>11</v>
      </c>
      <c r="E623" s="58"/>
      <c r="F623" s="58"/>
      <c r="G623" s="58"/>
      <c r="H623" s="66"/>
      <c r="I623" s="60">
        <f>I624</f>
        <v>10000</v>
      </c>
      <c r="J623" s="60">
        <f>J624</f>
        <v>10000</v>
      </c>
      <c r="K623" s="61">
        <f>K624</f>
        <v>10000</v>
      </c>
      <c r="L623" s="165"/>
    </row>
    <row r="624" spans="2:12" s="33" customFormat="1" ht="20.25" customHeight="1" x14ac:dyDescent="0.2">
      <c r="B624" s="140" t="s">
        <v>134</v>
      </c>
      <c r="C624" s="83" t="s">
        <v>137</v>
      </c>
      <c r="D624" s="83">
        <v>11</v>
      </c>
      <c r="E624" s="83" t="s">
        <v>136</v>
      </c>
      <c r="F624" s="83"/>
      <c r="G624" s="83"/>
      <c r="H624" s="88"/>
      <c r="I624" s="82">
        <f t="shared" ref="I624:K629" si="141">I625</f>
        <v>10000</v>
      </c>
      <c r="J624" s="82">
        <f>J627</f>
        <v>10000</v>
      </c>
      <c r="K624" s="82">
        <f>K627</f>
        <v>10000</v>
      </c>
      <c r="L624" s="165"/>
    </row>
    <row r="625" spans="2:12" s="1" customFormat="1" ht="42" customHeight="1" x14ac:dyDescent="0.2">
      <c r="B625" s="188" t="s">
        <v>385</v>
      </c>
      <c r="C625" s="73" t="s">
        <v>137</v>
      </c>
      <c r="D625" s="73">
        <v>11</v>
      </c>
      <c r="E625" s="73" t="s">
        <v>136</v>
      </c>
      <c r="F625" s="73" t="s">
        <v>226</v>
      </c>
      <c r="G625" s="73"/>
      <c r="H625" s="74"/>
      <c r="I625" s="75">
        <f t="shared" si="141"/>
        <v>10000</v>
      </c>
      <c r="J625" s="75">
        <f t="shared" si="141"/>
        <v>10000</v>
      </c>
      <c r="K625" s="75">
        <f t="shared" si="141"/>
        <v>10000</v>
      </c>
      <c r="L625" s="161"/>
    </row>
    <row r="626" spans="2:12" s="1" customFormat="1" ht="25.5" x14ac:dyDescent="0.2">
      <c r="B626" s="189" t="s">
        <v>224</v>
      </c>
      <c r="C626" s="84" t="s">
        <v>137</v>
      </c>
      <c r="D626" s="84" t="s">
        <v>179</v>
      </c>
      <c r="E626" s="84" t="s">
        <v>136</v>
      </c>
      <c r="F626" s="84" t="s">
        <v>225</v>
      </c>
      <c r="G626" s="84"/>
      <c r="H626" s="93"/>
      <c r="I626" s="81">
        <f t="shared" si="141"/>
        <v>10000</v>
      </c>
      <c r="J626" s="81">
        <f t="shared" si="141"/>
        <v>10000</v>
      </c>
      <c r="K626" s="81">
        <f t="shared" si="141"/>
        <v>10000</v>
      </c>
      <c r="L626" s="161"/>
    </row>
    <row r="627" spans="2:12" s="1" customFormat="1" ht="21.75" customHeight="1" x14ac:dyDescent="0.2">
      <c r="B627" s="140" t="s">
        <v>178</v>
      </c>
      <c r="C627" s="84" t="s">
        <v>137</v>
      </c>
      <c r="D627" s="84">
        <v>11</v>
      </c>
      <c r="E627" s="84" t="s">
        <v>136</v>
      </c>
      <c r="F627" s="84" t="s">
        <v>223</v>
      </c>
      <c r="G627" s="84"/>
      <c r="H627" s="93"/>
      <c r="I627" s="81">
        <f t="shared" si="141"/>
        <v>10000</v>
      </c>
      <c r="J627" s="81">
        <f t="shared" ref="J627:K629" si="142">J628</f>
        <v>10000</v>
      </c>
      <c r="K627" s="36">
        <f t="shared" si="142"/>
        <v>10000</v>
      </c>
      <c r="L627" s="161"/>
    </row>
    <row r="628" spans="2:12" s="1" customFormat="1" ht="31.5" customHeight="1" x14ac:dyDescent="0.2">
      <c r="B628" s="140" t="s">
        <v>182</v>
      </c>
      <c r="C628" s="84" t="s">
        <v>137</v>
      </c>
      <c r="D628" s="84" t="s">
        <v>179</v>
      </c>
      <c r="E628" s="84" t="s">
        <v>136</v>
      </c>
      <c r="F628" s="84" t="s">
        <v>223</v>
      </c>
      <c r="G628" s="84" t="s">
        <v>183</v>
      </c>
      <c r="H628" s="93"/>
      <c r="I628" s="81">
        <f t="shared" si="141"/>
        <v>10000</v>
      </c>
      <c r="J628" s="81">
        <f t="shared" si="142"/>
        <v>10000</v>
      </c>
      <c r="K628" s="36">
        <f t="shared" si="142"/>
        <v>10000</v>
      </c>
      <c r="L628" s="161"/>
    </row>
    <row r="629" spans="2:12" s="1" customFormat="1" ht="25.5" x14ac:dyDescent="0.2">
      <c r="B629" s="140" t="s">
        <v>161</v>
      </c>
      <c r="C629" s="84" t="s">
        <v>137</v>
      </c>
      <c r="D629" s="84" t="s">
        <v>179</v>
      </c>
      <c r="E629" s="84" t="s">
        <v>136</v>
      </c>
      <c r="F629" s="84" t="s">
        <v>223</v>
      </c>
      <c r="G629" s="84" t="s">
        <v>154</v>
      </c>
      <c r="H629" s="93"/>
      <c r="I629" s="81">
        <f t="shared" si="141"/>
        <v>10000</v>
      </c>
      <c r="J629" s="81">
        <f t="shared" si="142"/>
        <v>10000</v>
      </c>
      <c r="K629" s="36">
        <f t="shared" si="142"/>
        <v>10000</v>
      </c>
      <c r="L629" s="161"/>
    </row>
    <row r="630" spans="2:12" s="1" customFormat="1" ht="25.5" x14ac:dyDescent="0.2">
      <c r="B630" s="140" t="s">
        <v>211</v>
      </c>
      <c r="C630" s="84" t="s">
        <v>137</v>
      </c>
      <c r="D630" s="84" t="s">
        <v>179</v>
      </c>
      <c r="E630" s="84" t="s">
        <v>136</v>
      </c>
      <c r="F630" s="84" t="s">
        <v>223</v>
      </c>
      <c r="G630" s="84" t="s">
        <v>204</v>
      </c>
      <c r="H630" s="93"/>
      <c r="I630" s="81">
        <f>I631+I634</f>
        <v>10000</v>
      </c>
      <c r="J630" s="81">
        <f>J631+J634</f>
        <v>10000</v>
      </c>
      <c r="K630" s="36">
        <f>K631+K634</f>
        <v>10000</v>
      </c>
      <c r="L630" s="161"/>
    </row>
    <row r="631" spans="2:12" s="1" customFormat="1" ht="18.75" customHeight="1" x14ac:dyDescent="0.2">
      <c r="B631" s="140" t="s">
        <v>17</v>
      </c>
      <c r="C631" s="84" t="s">
        <v>137</v>
      </c>
      <c r="D631" s="84">
        <v>11</v>
      </c>
      <c r="E631" s="84" t="s">
        <v>136</v>
      </c>
      <c r="F631" s="84" t="s">
        <v>223</v>
      </c>
      <c r="G631" s="84" t="s">
        <v>204</v>
      </c>
      <c r="H631" s="93">
        <v>200</v>
      </c>
      <c r="I631" s="81">
        <f t="shared" ref="I631:K632" si="143">I632</f>
        <v>5000</v>
      </c>
      <c r="J631" s="81">
        <f t="shared" si="143"/>
        <v>5000</v>
      </c>
      <c r="K631" s="36">
        <f t="shared" si="143"/>
        <v>5000</v>
      </c>
      <c r="L631" s="161"/>
    </row>
    <row r="632" spans="2:12" s="1" customFormat="1" ht="15.75" customHeight="1" x14ac:dyDescent="0.2">
      <c r="B632" s="140" t="s">
        <v>88</v>
      </c>
      <c r="C632" s="84" t="s">
        <v>137</v>
      </c>
      <c r="D632" s="84">
        <v>11</v>
      </c>
      <c r="E632" s="84" t="s">
        <v>136</v>
      </c>
      <c r="F632" s="84" t="s">
        <v>223</v>
      </c>
      <c r="G632" s="84" t="s">
        <v>204</v>
      </c>
      <c r="H632" s="93">
        <v>220</v>
      </c>
      <c r="I632" s="81">
        <f t="shared" si="143"/>
        <v>5000</v>
      </c>
      <c r="J632" s="81">
        <f t="shared" si="143"/>
        <v>5000</v>
      </c>
      <c r="K632" s="36">
        <f t="shared" si="143"/>
        <v>5000</v>
      </c>
      <c r="L632" s="161"/>
    </row>
    <row r="633" spans="2:12" s="1" customFormat="1" ht="17.25" customHeight="1" x14ac:dyDescent="0.2">
      <c r="B633" s="140" t="s">
        <v>32</v>
      </c>
      <c r="C633" s="83" t="s">
        <v>137</v>
      </c>
      <c r="D633" s="83">
        <v>11</v>
      </c>
      <c r="E633" s="83" t="s">
        <v>136</v>
      </c>
      <c r="F633" s="83" t="s">
        <v>223</v>
      </c>
      <c r="G633" s="83" t="s">
        <v>204</v>
      </c>
      <c r="H633" s="87">
        <v>225</v>
      </c>
      <c r="I633" s="82">
        <v>5000</v>
      </c>
      <c r="J633" s="122">
        <v>5000</v>
      </c>
      <c r="K633" s="122">
        <v>5000</v>
      </c>
      <c r="L633" s="161"/>
    </row>
    <row r="634" spans="2:12" s="1" customFormat="1" ht="15.75" x14ac:dyDescent="0.2">
      <c r="B634" s="140" t="s">
        <v>47</v>
      </c>
      <c r="C634" s="84" t="s">
        <v>137</v>
      </c>
      <c r="D634" s="84">
        <v>11</v>
      </c>
      <c r="E634" s="84" t="s">
        <v>136</v>
      </c>
      <c r="F634" s="84" t="s">
        <v>223</v>
      </c>
      <c r="G634" s="84" t="s">
        <v>204</v>
      </c>
      <c r="H634" s="93">
        <v>300</v>
      </c>
      <c r="I634" s="81">
        <f>I635+I636</f>
        <v>5000</v>
      </c>
      <c r="J634" s="81">
        <f>J635+J636</f>
        <v>5000</v>
      </c>
      <c r="K634" s="36">
        <f>K635+K636</f>
        <v>5000</v>
      </c>
      <c r="L634" s="161"/>
    </row>
    <row r="635" spans="2:12" s="33" customFormat="1" ht="18.75" customHeight="1" x14ac:dyDescent="0.2">
      <c r="B635" s="140" t="s">
        <v>35</v>
      </c>
      <c r="C635" s="83" t="s">
        <v>137</v>
      </c>
      <c r="D635" s="83">
        <v>11</v>
      </c>
      <c r="E635" s="83" t="s">
        <v>136</v>
      </c>
      <c r="F635" s="83" t="s">
        <v>223</v>
      </c>
      <c r="G635" s="83" t="s">
        <v>204</v>
      </c>
      <c r="H635" s="87">
        <v>310</v>
      </c>
      <c r="I635" s="82">
        <v>0</v>
      </c>
      <c r="J635" s="82">
        <v>0</v>
      </c>
      <c r="K635" s="35">
        <v>0</v>
      </c>
      <c r="L635" s="165"/>
    </row>
    <row r="636" spans="2:12" s="1" customFormat="1" ht="15.75" x14ac:dyDescent="0.2">
      <c r="B636" s="140" t="s">
        <v>60</v>
      </c>
      <c r="C636" s="83" t="s">
        <v>137</v>
      </c>
      <c r="D636" s="83">
        <v>11</v>
      </c>
      <c r="E636" s="83" t="s">
        <v>136</v>
      </c>
      <c r="F636" s="83" t="s">
        <v>223</v>
      </c>
      <c r="G636" s="83" t="s">
        <v>204</v>
      </c>
      <c r="H636" s="87">
        <v>340</v>
      </c>
      <c r="I636" s="82">
        <v>5000</v>
      </c>
      <c r="J636" s="122">
        <v>5000</v>
      </c>
      <c r="K636" s="122">
        <v>5000</v>
      </c>
      <c r="L636" s="161"/>
    </row>
    <row r="637" spans="2:12" s="33" customFormat="1" ht="21.75" customHeight="1" x14ac:dyDescent="0.2">
      <c r="B637" s="140" t="s">
        <v>135</v>
      </c>
      <c r="C637" s="115"/>
      <c r="D637" s="8"/>
      <c r="E637" s="8"/>
      <c r="F637" s="8"/>
      <c r="G637" s="8"/>
      <c r="H637" s="11"/>
      <c r="I637" s="16">
        <f>I18+I154+I173+I238+I304+I464+I484+I593+I623</f>
        <v>20820338.32</v>
      </c>
      <c r="J637" s="122">
        <f>J18+J154+J173+J238+J304+J464+J484+J593+J623</f>
        <v>5788000</v>
      </c>
      <c r="K637" s="122">
        <f>K18+K154+K173+K238+K304+K464+K484+K593+K623</f>
        <v>5809500</v>
      </c>
      <c r="L637" s="165"/>
    </row>
    <row r="638" spans="2:12" s="33" customFormat="1" ht="30" customHeight="1" x14ac:dyDescent="0.2">
      <c r="B638" s="216"/>
      <c r="C638" s="62"/>
      <c r="D638" s="63"/>
      <c r="E638" s="63"/>
      <c r="F638" s="63"/>
      <c r="G638" s="63"/>
      <c r="H638" s="64"/>
      <c r="I638" s="65"/>
      <c r="J638" s="65"/>
      <c r="K638" s="65"/>
      <c r="L638" s="165"/>
    </row>
    <row r="639" spans="2:12" s="9" customFormat="1" ht="24.75" customHeight="1" x14ac:dyDescent="0.2">
      <c r="B639" s="217"/>
      <c r="D639" s="225"/>
      <c r="E639" s="225"/>
      <c r="F639" s="225"/>
      <c r="G639" s="225"/>
      <c r="H639" s="225"/>
      <c r="I639" s="225"/>
      <c r="J639" s="19"/>
      <c r="K639" s="19"/>
      <c r="L639" s="174"/>
    </row>
    <row r="640" spans="2:12" s="46" customFormat="1" ht="15" x14ac:dyDescent="0.2">
      <c r="B640" s="180"/>
      <c r="C640" s="2"/>
      <c r="D640" s="2"/>
      <c r="E640" s="2"/>
      <c r="F640" s="2"/>
      <c r="G640" s="2"/>
      <c r="H640" s="2"/>
      <c r="I640" s="14"/>
      <c r="J640" s="14"/>
      <c r="K640" s="14"/>
      <c r="L640" s="175"/>
    </row>
    <row r="641" spans="2:12" s="24" customFormat="1" ht="15" x14ac:dyDescent="0.2">
      <c r="B641" s="180"/>
      <c r="C641" s="2"/>
      <c r="D641" s="2"/>
      <c r="E641" s="2"/>
      <c r="F641" s="2"/>
      <c r="G641" s="2"/>
      <c r="H641" s="2"/>
      <c r="I641" s="14"/>
      <c r="J641" s="14"/>
      <c r="K641" s="14"/>
      <c r="L641" s="176"/>
    </row>
    <row r="642" spans="2:12" s="1" customFormat="1" x14ac:dyDescent="0.2">
      <c r="B642" s="180"/>
      <c r="C642" s="2"/>
      <c r="D642" s="2"/>
      <c r="E642" s="2"/>
      <c r="F642" s="2"/>
      <c r="G642" s="2"/>
      <c r="H642" s="2"/>
      <c r="I642" s="14"/>
      <c r="J642" s="14"/>
      <c r="K642" s="14"/>
      <c r="L642" s="161"/>
    </row>
    <row r="643" spans="2:12" s="1" customFormat="1" x14ac:dyDescent="0.2">
      <c r="B643" s="180"/>
      <c r="C643" s="2"/>
      <c r="D643" s="2"/>
      <c r="E643" s="2"/>
      <c r="F643" s="2"/>
      <c r="G643" s="2"/>
      <c r="H643" s="2"/>
      <c r="I643" s="14"/>
      <c r="J643" s="14"/>
      <c r="K643" s="14"/>
      <c r="L643" s="161"/>
    </row>
    <row r="644" spans="2:12" s="1" customFormat="1" x14ac:dyDescent="0.2">
      <c r="B644" s="180"/>
      <c r="C644" s="2"/>
      <c r="D644" s="2"/>
      <c r="E644" s="2"/>
      <c r="F644" s="2"/>
      <c r="G644" s="2"/>
      <c r="H644" s="2"/>
      <c r="I644" s="14"/>
      <c r="J644" s="14"/>
      <c r="K644" s="14"/>
      <c r="L644" s="161"/>
    </row>
    <row r="645" spans="2:12" s="1" customFormat="1" x14ac:dyDescent="0.2">
      <c r="B645" s="180"/>
      <c r="C645" s="2"/>
      <c r="D645" s="2"/>
      <c r="E645" s="2"/>
      <c r="F645" s="2"/>
      <c r="G645" s="2"/>
      <c r="H645" s="2"/>
      <c r="I645" s="14"/>
      <c r="J645" s="14"/>
      <c r="K645" s="14"/>
      <c r="L645" s="161"/>
    </row>
    <row r="646" spans="2:12" s="1" customFormat="1" x14ac:dyDescent="0.2">
      <c r="B646" s="180"/>
      <c r="C646" s="2"/>
      <c r="D646" s="2"/>
      <c r="E646" s="2"/>
      <c r="F646" s="2"/>
      <c r="G646" s="2"/>
      <c r="H646" s="2"/>
      <c r="I646" s="14"/>
      <c r="J646" s="14"/>
      <c r="K646" s="14"/>
      <c r="L646" s="161"/>
    </row>
    <row r="647" spans="2:12" s="1" customFormat="1" x14ac:dyDescent="0.2">
      <c r="B647" s="180"/>
      <c r="C647" s="2"/>
      <c r="D647" s="2"/>
      <c r="E647" s="2"/>
      <c r="F647" s="2"/>
      <c r="G647" s="2"/>
      <c r="H647" s="2"/>
      <c r="I647" s="14"/>
      <c r="J647" s="14"/>
      <c r="K647" s="14"/>
      <c r="L647" s="161"/>
    </row>
    <row r="648" spans="2:12" s="1" customFormat="1" x14ac:dyDescent="0.2">
      <c r="B648" s="180"/>
      <c r="C648" s="2"/>
      <c r="D648" s="2"/>
      <c r="E648" s="2"/>
      <c r="F648" s="2"/>
      <c r="G648" s="2"/>
      <c r="H648" s="2"/>
      <c r="I648" s="14"/>
      <c r="J648" s="14"/>
      <c r="K648" s="14"/>
      <c r="L648" s="161"/>
    </row>
    <row r="649" spans="2:12" s="1" customFormat="1" x14ac:dyDescent="0.2">
      <c r="B649" s="180"/>
      <c r="C649" s="2"/>
      <c r="D649" s="2"/>
      <c r="E649" s="2"/>
      <c r="F649" s="2"/>
      <c r="G649" s="2"/>
      <c r="H649" s="2"/>
      <c r="I649" s="14"/>
      <c r="J649" s="14"/>
      <c r="K649" s="14"/>
      <c r="L649" s="161"/>
    </row>
    <row r="650" spans="2:12" s="1" customFormat="1" x14ac:dyDescent="0.2">
      <c r="B650" s="180"/>
      <c r="C650" s="2"/>
      <c r="D650" s="2"/>
      <c r="E650" s="2"/>
      <c r="F650" s="2"/>
      <c r="G650" s="2"/>
      <c r="H650" s="2"/>
      <c r="I650" s="14"/>
      <c r="J650" s="14"/>
      <c r="K650" s="14"/>
      <c r="L650" s="161"/>
    </row>
    <row r="651" spans="2:12" s="1" customFormat="1" x14ac:dyDescent="0.2">
      <c r="B651" s="180"/>
      <c r="C651" s="2"/>
      <c r="D651" s="2"/>
      <c r="E651" s="2"/>
      <c r="F651" s="2"/>
      <c r="G651" s="2"/>
      <c r="H651" s="2"/>
      <c r="I651" s="14"/>
      <c r="J651" s="14"/>
      <c r="K651" s="14"/>
      <c r="L651" s="161"/>
    </row>
    <row r="652" spans="2:12" s="1" customFormat="1" x14ac:dyDescent="0.2">
      <c r="B652" s="180"/>
      <c r="C652" s="2"/>
      <c r="D652" s="2"/>
      <c r="E652" s="2"/>
      <c r="F652" s="2"/>
      <c r="G652" s="2"/>
      <c r="H652" s="2"/>
      <c r="I652" s="14"/>
      <c r="J652" s="14"/>
      <c r="K652" s="14"/>
      <c r="L652" s="161"/>
    </row>
    <row r="653" spans="2:12" s="1" customFormat="1" x14ac:dyDescent="0.2">
      <c r="B653" s="180"/>
      <c r="C653" s="2"/>
      <c r="D653" s="2"/>
      <c r="E653" s="2"/>
      <c r="F653" s="2"/>
      <c r="G653" s="2"/>
      <c r="H653" s="2"/>
      <c r="I653" s="14"/>
      <c r="J653" s="14"/>
      <c r="K653" s="14"/>
      <c r="L653" s="161"/>
    </row>
    <row r="654" spans="2:12" s="1" customFormat="1" x14ac:dyDescent="0.2">
      <c r="B654" s="180"/>
      <c r="C654" s="2"/>
      <c r="D654" s="2"/>
      <c r="E654" s="2"/>
      <c r="F654" s="2"/>
      <c r="G654" s="2"/>
      <c r="H654" s="2"/>
      <c r="I654" s="14"/>
      <c r="J654" s="14"/>
      <c r="K654" s="14"/>
      <c r="L654" s="161"/>
    </row>
    <row r="655" spans="2:12" s="1" customFormat="1" x14ac:dyDescent="0.2">
      <c r="B655" s="180"/>
      <c r="C655" s="2"/>
      <c r="D655" s="2"/>
      <c r="E655" s="2"/>
      <c r="F655" s="2"/>
      <c r="G655" s="2"/>
      <c r="H655" s="2"/>
      <c r="I655" s="14"/>
      <c r="J655" s="14"/>
      <c r="K655" s="14"/>
      <c r="L655" s="161"/>
    </row>
    <row r="656" spans="2:12" s="1" customFormat="1" x14ac:dyDescent="0.2">
      <c r="B656" s="180"/>
      <c r="C656" s="2"/>
      <c r="D656" s="2"/>
      <c r="E656" s="2"/>
      <c r="F656" s="2"/>
      <c r="G656" s="2"/>
      <c r="H656" s="2"/>
      <c r="I656" s="14"/>
      <c r="J656" s="14"/>
      <c r="K656" s="14"/>
      <c r="L656" s="161"/>
    </row>
    <row r="657" spans="2:12" s="1" customFormat="1" x14ac:dyDescent="0.2">
      <c r="B657" s="180"/>
      <c r="C657" s="2"/>
      <c r="D657" s="2"/>
      <c r="E657" s="2"/>
      <c r="F657" s="2"/>
      <c r="G657" s="2"/>
      <c r="H657" s="2"/>
      <c r="I657" s="14"/>
      <c r="J657" s="14"/>
      <c r="K657" s="14"/>
      <c r="L657" s="161"/>
    </row>
    <row r="658" spans="2:12" s="1" customFormat="1" x14ac:dyDescent="0.2">
      <c r="B658" s="180"/>
      <c r="C658" s="2"/>
      <c r="D658" s="2"/>
      <c r="E658" s="2"/>
      <c r="F658" s="2"/>
      <c r="G658" s="2"/>
      <c r="H658" s="2"/>
      <c r="I658" s="14"/>
      <c r="J658" s="14"/>
      <c r="K658" s="14"/>
      <c r="L658" s="161"/>
    </row>
    <row r="659" spans="2:12" s="1" customFormat="1" x14ac:dyDescent="0.2">
      <c r="B659" s="180"/>
      <c r="C659" s="2"/>
      <c r="D659" s="2"/>
      <c r="E659" s="2"/>
      <c r="F659" s="2"/>
      <c r="G659" s="2"/>
      <c r="H659" s="2"/>
      <c r="I659" s="14"/>
      <c r="J659" s="14"/>
      <c r="K659" s="14"/>
      <c r="L659" s="161"/>
    </row>
    <row r="660" spans="2:12" s="1" customFormat="1" x14ac:dyDescent="0.2">
      <c r="B660" s="180"/>
      <c r="C660" s="2"/>
      <c r="D660" s="2"/>
      <c r="E660" s="2"/>
      <c r="F660" s="2"/>
      <c r="G660" s="2"/>
      <c r="H660" s="2"/>
      <c r="I660" s="14"/>
      <c r="J660" s="14"/>
      <c r="K660" s="14"/>
      <c r="L660" s="161"/>
    </row>
    <row r="661" spans="2:12" s="1" customFormat="1" x14ac:dyDescent="0.2">
      <c r="B661" s="180"/>
      <c r="C661" s="2"/>
      <c r="D661" s="2"/>
      <c r="E661" s="2"/>
      <c r="F661" s="2"/>
      <c r="G661" s="2"/>
      <c r="H661" s="2"/>
      <c r="I661" s="14"/>
      <c r="J661" s="14"/>
      <c r="K661" s="14"/>
      <c r="L661" s="161"/>
    </row>
    <row r="662" spans="2:12" s="1" customFormat="1" x14ac:dyDescent="0.2">
      <c r="B662" s="180"/>
      <c r="C662" s="2"/>
      <c r="D662" s="2"/>
      <c r="E662" s="2"/>
      <c r="F662" s="2"/>
      <c r="G662" s="2"/>
      <c r="H662" s="2"/>
      <c r="I662" s="14"/>
      <c r="J662" s="14"/>
      <c r="K662" s="14"/>
      <c r="L662" s="161"/>
    </row>
    <row r="663" spans="2:12" s="1" customFormat="1" x14ac:dyDescent="0.2">
      <c r="B663" s="180"/>
      <c r="C663" s="2"/>
      <c r="D663" s="2"/>
      <c r="E663" s="2"/>
      <c r="F663" s="2"/>
      <c r="G663" s="2"/>
      <c r="H663" s="2"/>
      <c r="I663" s="14"/>
      <c r="J663" s="14"/>
      <c r="K663" s="14"/>
      <c r="L663" s="161"/>
    </row>
    <row r="664" spans="2:12" s="1" customFormat="1" x14ac:dyDescent="0.2">
      <c r="B664" s="180"/>
      <c r="C664" s="2"/>
      <c r="D664" s="2"/>
      <c r="E664" s="2"/>
      <c r="F664" s="2"/>
      <c r="G664" s="2"/>
      <c r="H664" s="2"/>
      <c r="I664" s="14"/>
      <c r="J664" s="14"/>
      <c r="K664" s="14"/>
      <c r="L664" s="161"/>
    </row>
    <row r="665" spans="2:12" s="1" customFormat="1" x14ac:dyDescent="0.2">
      <c r="B665" s="180"/>
      <c r="C665" s="2"/>
      <c r="D665" s="2"/>
      <c r="E665" s="2"/>
      <c r="F665" s="2"/>
      <c r="G665" s="2"/>
      <c r="H665" s="2"/>
      <c r="I665" s="14"/>
      <c r="J665" s="14"/>
      <c r="K665" s="14"/>
      <c r="L665" s="161"/>
    </row>
    <row r="666" spans="2:12" s="1" customFormat="1" x14ac:dyDescent="0.2">
      <c r="B666" s="180"/>
      <c r="C666" s="2"/>
      <c r="D666" s="2"/>
      <c r="E666" s="2"/>
      <c r="F666" s="2"/>
      <c r="G666" s="2"/>
      <c r="H666" s="2"/>
      <c r="I666" s="14"/>
      <c r="J666" s="14"/>
      <c r="K666" s="14"/>
      <c r="L666" s="161"/>
    </row>
    <row r="667" spans="2:12" s="1" customFormat="1" x14ac:dyDescent="0.2">
      <c r="B667" s="180"/>
      <c r="C667" s="2"/>
      <c r="D667" s="2"/>
      <c r="E667" s="2"/>
      <c r="F667" s="2"/>
      <c r="G667" s="2"/>
      <c r="H667" s="2"/>
      <c r="I667" s="14"/>
      <c r="J667" s="14"/>
      <c r="K667" s="14"/>
      <c r="L667" s="161"/>
    </row>
    <row r="668" spans="2:12" s="1" customFormat="1" x14ac:dyDescent="0.2">
      <c r="B668" s="180"/>
      <c r="C668" s="2"/>
      <c r="D668" s="2"/>
      <c r="E668" s="2"/>
      <c r="F668" s="2"/>
      <c r="G668" s="2"/>
      <c r="H668" s="2"/>
      <c r="I668" s="14"/>
      <c r="J668" s="14"/>
      <c r="K668" s="14"/>
      <c r="L668" s="161"/>
    </row>
    <row r="669" spans="2:12" s="1" customFormat="1" x14ac:dyDescent="0.2">
      <c r="B669" s="180"/>
      <c r="C669" s="2"/>
      <c r="D669" s="2"/>
      <c r="E669" s="2"/>
      <c r="F669" s="2"/>
      <c r="G669" s="2"/>
      <c r="H669" s="2"/>
      <c r="I669" s="14"/>
      <c r="J669" s="14"/>
      <c r="K669" s="14"/>
      <c r="L669" s="161"/>
    </row>
    <row r="670" spans="2:12" s="1" customFormat="1" x14ac:dyDescent="0.2">
      <c r="B670" s="180"/>
      <c r="C670" s="2"/>
      <c r="D670" s="2"/>
      <c r="E670" s="2"/>
      <c r="F670" s="2"/>
      <c r="G670" s="2"/>
      <c r="H670" s="2"/>
      <c r="I670" s="14"/>
      <c r="J670" s="14"/>
      <c r="K670" s="14"/>
      <c r="L670" s="161"/>
    </row>
    <row r="671" spans="2:12" s="1" customFormat="1" x14ac:dyDescent="0.2">
      <c r="B671" s="180"/>
      <c r="C671" s="2"/>
      <c r="D671" s="2"/>
      <c r="E671" s="2"/>
      <c r="F671" s="2"/>
      <c r="G671" s="2"/>
      <c r="H671" s="2"/>
      <c r="I671" s="14"/>
      <c r="J671" s="14"/>
      <c r="K671" s="14"/>
      <c r="L671" s="161"/>
    </row>
    <row r="672" spans="2:12" s="1" customFormat="1" x14ac:dyDescent="0.2">
      <c r="B672" s="180"/>
      <c r="C672" s="2"/>
      <c r="D672" s="2"/>
      <c r="E672" s="2"/>
      <c r="F672" s="2"/>
      <c r="G672" s="2"/>
      <c r="H672" s="2"/>
      <c r="I672" s="14"/>
      <c r="J672" s="14"/>
      <c r="K672" s="14"/>
      <c r="L672" s="161"/>
    </row>
    <row r="673" spans="2:12" s="1" customFormat="1" x14ac:dyDescent="0.2">
      <c r="B673" s="180"/>
      <c r="C673" s="2"/>
      <c r="D673" s="2"/>
      <c r="E673" s="2"/>
      <c r="F673" s="2"/>
      <c r="G673" s="2"/>
      <c r="H673" s="2"/>
      <c r="I673" s="14"/>
      <c r="J673" s="14"/>
      <c r="K673" s="14"/>
      <c r="L673" s="161"/>
    </row>
    <row r="674" spans="2:12" s="1" customFormat="1" x14ac:dyDescent="0.2">
      <c r="B674" s="180"/>
      <c r="C674" s="2"/>
      <c r="D674" s="2"/>
      <c r="E674" s="2"/>
      <c r="F674" s="2"/>
      <c r="G674" s="2"/>
      <c r="H674" s="2"/>
      <c r="I674" s="14"/>
      <c r="J674" s="14"/>
      <c r="K674" s="14"/>
      <c r="L674" s="161"/>
    </row>
    <row r="675" spans="2:12" s="1" customFormat="1" x14ac:dyDescent="0.2">
      <c r="B675" s="180"/>
      <c r="C675" s="2"/>
      <c r="D675" s="2"/>
      <c r="E675" s="2"/>
      <c r="F675" s="2"/>
      <c r="G675" s="2"/>
      <c r="H675" s="2"/>
      <c r="I675" s="14"/>
      <c r="J675" s="14"/>
      <c r="K675" s="14"/>
      <c r="L675" s="161"/>
    </row>
    <row r="676" spans="2:12" s="1" customFormat="1" x14ac:dyDescent="0.2">
      <c r="B676" s="180"/>
      <c r="C676" s="2"/>
      <c r="D676" s="2"/>
      <c r="E676" s="2"/>
      <c r="F676" s="2"/>
      <c r="G676" s="2"/>
      <c r="H676" s="2"/>
      <c r="I676" s="14"/>
      <c r="J676" s="14"/>
      <c r="K676" s="14"/>
      <c r="L676" s="161"/>
    </row>
    <row r="677" spans="2:12" s="1" customFormat="1" x14ac:dyDescent="0.2">
      <c r="B677" s="180"/>
      <c r="C677" s="2"/>
      <c r="D677" s="2"/>
      <c r="E677" s="2"/>
      <c r="F677" s="2"/>
      <c r="G677" s="2"/>
      <c r="H677" s="2"/>
      <c r="I677" s="14"/>
      <c r="J677" s="14"/>
      <c r="K677" s="14"/>
      <c r="L677" s="161"/>
    </row>
    <row r="678" spans="2:12" s="1" customFormat="1" x14ac:dyDescent="0.2">
      <c r="B678" s="180"/>
      <c r="C678" s="2"/>
      <c r="D678" s="2"/>
      <c r="E678" s="2"/>
      <c r="F678" s="2"/>
      <c r="G678" s="2"/>
      <c r="H678" s="2"/>
      <c r="I678" s="14"/>
      <c r="J678" s="14"/>
      <c r="K678" s="14"/>
      <c r="L678" s="161"/>
    </row>
    <row r="679" spans="2:12" s="1" customFormat="1" x14ac:dyDescent="0.2">
      <c r="B679" s="180"/>
      <c r="C679" s="2"/>
      <c r="D679" s="2"/>
      <c r="E679" s="2"/>
      <c r="F679" s="2"/>
      <c r="G679" s="2"/>
      <c r="H679" s="2"/>
      <c r="I679" s="14"/>
      <c r="J679" s="14"/>
      <c r="K679" s="14"/>
      <c r="L679" s="161"/>
    </row>
    <row r="680" spans="2:12" s="1" customFormat="1" x14ac:dyDescent="0.2">
      <c r="B680" s="180"/>
      <c r="C680" s="2"/>
      <c r="D680" s="2"/>
      <c r="E680" s="2"/>
      <c r="F680" s="2"/>
      <c r="G680" s="2"/>
      <c r="H680" s="2"/>
      <c r="I680" s="14"/>
      <c r="J680" s="14"/>
      <c r="K680" s="14"/>
      <c r="L680" s="161"/>
    </row>
    <row r="681" spans="2:12" s="1" customFormat="1" x14ac:dyDescent="0.2">
      <c r="B681" s="180"/>
      <c r="C681" s="2"/>
      <c r="D681" s="2"/>
      <c r="E681" s="2"/>
      <c r="F681" s="2"/>
      <c r="G681" s="2"/>
      <c r="H681" s="2"/>
      <c r="I681" s="14"/>
      <c r="J681" s="14"/>
      <c r="K681" s="14"/>
      <c r="L681" s="161"/>
    </row>
    <row r="682" spans="2:12" s="1" customFormat="1" x14ac:dyDescent="0.2">
      <c r="B682" s="180"/>
      <c r="C682" s="2"/>
      <c r="D682" s="2"/>
      <c r="E682" s="2"/>
      <c r="F682" s="2"/>
      <c r="G682" s="2"/>
      <c r="H682" s="2"/>
      <c r="I682" s="14"/>
      <c r="J682" s="14"/>
      <c r="K682" s="14"/>
      <c r="L682" s="161"/>
    </row>
  </sheetData>
  <mergeCells count="18">
    <mergeCell ref="B10:K10"/>
    <mergeCell ref="E1:H1"/>
    <mergeCell ref="J4:K4"/>
    <mergeCell ref="E3:K3"/>
    <mergeCell ref="E2:J2"/>
    <mergeCell ref="E9:H9"/>
    <mergeCell ref="C7:K7"/>
    <mergeCell ref="C8:K8"/>
    <mergeCell ref="C6:K6"/>
    <mergeCell ref="D639:I639"/>
    <mergeCell ref="C14:H14"/>
    <mergeCell ref="B11:K11"/>
    <mergeCell ref="B14:B15"/>
    <mergeCell ref="B12:K12"/>
    <mergeCell ref="I14:I15"/>
    <mergeCell ref="J14:J15"/>
    <mergeCell ref="K14:K15"/>
    <mergeCell ref="J13:K13"/>
  </mergeCells>
  <phoneticPr fontId="1" type="noConversion"/>
  <pageMargins left="0.52" right="0.38" top="0.27" bottom="0.32" header="0.2" footer="0.26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82"/>
  <sheetViews>
    <sheetView tabSelected="1" view="pageBreakPreview" zoomScaleSheetLayoutView="100" workbookViewId="0">
      <selection activeCell="K9" sqref="K9"/>
    </sheetView>
  </sheetViews>
  <sheetFormatPr defaultRowHeight="12.75" x14ac:dyDescent="0.2"/>
  <cols>
    <col min="1" max="1" width="0.140625" customWidth="1"/>
    <col min="2" max="2" width="48.140625" style="180" customWidth="1"/>
    <col min="3" max="3" width="9.140625" style="2"/>
    <col min="4" max="4" width="6.85546875" style="2" customWidth="1"/>
    <col min="5" max="5" width="6.42578125" style="2" customWidth="1"/>
    <col min="6" max="6" width="17.5703125" style="2" customWidth="1"/>
    <col min="7" max="7" width="6.7109375" style="2" customWidth="1"/>
    <col min="8" max="8" width="5.5703125" style="2" customWidth="1"/>
    <col min="9" max="9" width="29" style="14" customWidth="1"/>
    <col min="10" max="10" width="14.5703125" style="14" customWidth="1"/>
    <col min="11" max="11" width="16.140625" style="14" customWidth="1"/>
    <col min="12" max="12" width="19.42578125" style="177" customWidth="1"/>
    <col min="13" max="13" width="12.28515625" bestFit="1" customWidth="1"/>
    <col min="14" max="14" width="13" customWidth="1"/>
  </cols>
  <sheetData>
    <row r="1" spans="2:12" s="1" customFormat="1" x14ac:dyDescent="0.2">
      <c r="B1" s="180"/>
      <c r="C1" s="2"/>
      <c r="D1" s="2"/>
      <c r="E1" s="235" t="s">
        <v>145</v>
      </c>
      <c r="F1" s="235"/>
      <c r="G1" s="235"/>
      <c r="H1" s="235"/>
      <c r="I1" s="14"/>
      <c r="J1" s="14"/>
      <c r="K1" s="14"/>
      <c r="L1" s="161"/>
    </row>
    <row r="2" spans="2:12" s="1" customFormat="1" x14ac:dyDescent="0.2">
      <c r="B2" s="180"/>
      <c r="C2" s="2"/>
      <c r="D2" s="2"/>
      <c r="E2" s="238" t="s">
        <v>414</v>
      </c>
      <c r="F2" s="238"/>
      <c r="G2" s="238"/>
      <c r="H2" s="238"/>
      <c r="I2" s="238"/>
      <c r="J2" s="238"/>
      <c r="K2" s="14"/>
      <c r="L2" s="161"/>
    </row>
    <row r="3" spans="2:12" s="1" customFormat="1" ht="28.5" customHeight="1" x14ac:dyDescent="0.2">
      <c r="B3" s="180"/>
      <c r="C3" s="2"/>
      <c r="D3" s="2"/>
      <c r="E3" s="237" t="s">
        <v>415</v>
      </c>
      <c r="F3" s="237"/>
      <c r="G3" s="237"/>
      <c r="H3" s="237"/>
      <c r="I3" s="237"/>
      <c r="J3" s="237"/>
      <c r="K3" s="237"/>
      <c r="L3" s="161"/>
    </row>
    <row r="4" spans="2:12" s="1" customFormat="1" ht="23.25" customHeight="1" x14ac:dyDescent="0.2">
      <c r="B4" s="180"/>
      <c r="C4" s="2"/>
      <c r="D4" s="2"/>
      <c r="E4" s="2"/>
      <c r="F4" s="2" t="s">
        <v>424</v>
      </c>
      <c r="G4" s="2"/>
      <c r="H4" s="2"/>
      <c r="I4" s="14"/>
      <c r="J4" s="236"/>
      <c r="K4" s="236"/>
      <c r="L4" s="161"/>
    </row>
    <row r="5" spans="2:12" s="1" customFormat="1" x14ac:dyDescent="0.2">
      <c r="B5" s="180"/>
      <c r="C5" s="2"/>
      <c r="D5" s="2"/>
      <c r="E5" s="2"/>
      <c r="F5" s="2"/>
      <c r="G5" s="2"/>
      <c r="H5" s="2"/>
      <c r="I5" s="14"/>
      <c r="J5" s="219"/>
      <c r="K5" s="219"/>
      <c r="L5" s="161"/>
    </row>
    <row r="6" spans="2:12" s="1" customFormat="1" ht="26.25" customHeight="1" x14ac:dyDescent="0.2">
      <c r="B6" s="156"/>
      <c r="C6" s="240" t="s">
        <v>425</v>
      </c>
      <c r="D6" s="240"/>
      <c r="E6" s="240"/>
      <c r="F6" s="240"/>
      <c r="G6" s="240"/>
      <c r="H6" s="240"/>
      <c r="I6" s="240"/>
      <c r="J6" s="240"/>
      <c r="K6" s="240"/>
      <c r="L6" s="161"/>
    </row>
    <row r="7" spans="2:12" s="1" customFormat="1" ht="18" customHeight="1" x14ac:dyDescent="0.2">
      <c r="B7" s="180"/>
      <c r="C7" s="235" t="s">
        <v>398</v>
      </c>
      <c r="D7" s="235"/>
      <c r="E7" s="235"/>
      <c r="F7" s="235"/>
      <c r="G7" s="235"/>
      <c r="H7" s="235"/>
      <c r="I7" s="235"/>
      <c r="J7" s="235"/>
      <c r="K7" s="235"/>
      <c r="L7" s="161"/>
    </row>
    <row r="8" spans="2:12" s="1" customFormat="1" ht="18.75" customHeight="1" x14ac:dyDescent="0.2">
      <c r="B8" s="180"/>
      <c r="C8" s="235" t="s">
        <v>399</v>
      </c>
      <c r="D8" s="235"/>
      <c r="E8" s="235"/>
      <c r="F8" s="235"/>
      <c r="G8" s="235"/>
      <c r="H8" s="235"/>
      <c r="I8" s="235"/>
      <c r="J8" s="235"/>
      <c r="K8" s="235"/>
      <c r="L8" s="161"/>
    </row>
    <row r="9" spans="2:12" s="1" customFormat="1" x14ac:dyDescent="0.2">
      <c r="B9" s="180"/>
      <c r="C9" s="2"/>
      <c r="D9" s="2"/>
      <c r="E9" s="235"/>
      <c r="F9" s="235"/>
      <c r="G9" s="235"/>
      <c r="H9" s="235"/>
      <c r="I9" s="15"/>
      <c r="J9" s="15"/>
      <c r="K9" s="15"/>
      <c r="L9" s="161"/>
    </row>
    <row r="10" spans="2:12" s="1" customFormat="1" x14ac:dyDescent="0.2">
      <c r="B10" s="227" t="s">
        <v>369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161"/>
    </row>
    <row r="11" spans="2:12" s="1" customFormat="1" x14ac:dyDescent="0.2">
      <c r="B11" s="227" t="s">
        <v>150</v>
      </c>
      <c r="C11" s="227"/>
      <c r="D11" s="227"/>
      <c r="E11" s="227"/>
      <c r="F11" s="227"/>
      <c r="G11" s="227"/>
      <c r="H11" s="227"/>
      <c r="I11" s="227"/>
      <c r="J11" s="227"/>
      <c r="K11" s="227"/>
      <c r="L11" s="161"/>
    </row>
    <row r="12" spans="2:12" s="1" customFormat="1" x14ac:dyDescent="0.2">
      <c r="B12" s="227" t="s">
        <v>400</v>
      </c>
      <c r="C12" s="230"/>
      <c r="D12" s="230"/>
      <c r="E12" s="230"/>
      <c r="F12" s="230"/>
      <c r="G12" s="230"/>
      <c r="H12" s="230"/>
      <c r="I12" s="230"/>
      <c r="J12" s="230"/>
      <c r="K12" s="230"/>
      <c r="L12" s="161"/>
    </row>
    <row r="13" spans="2:12" s="1" customFormat="1" x14ac:dyDescent="0.2">
      <c r="B13" s="180"/>
      <c r="C13" s="2"/>
      <c r="D13" s="2"/>
      <c r="E13" s="2"/>
      <c r="F13" s="2"/>
      <c r="G13" s="2"/>
      <c r="H13" s="2"/>
      <c r="I13" s="14"/>
      <c r="J13" s="234" t="s">
        <v>222</v>
      </c>
      <c r="K13" s="234"/>
      <c r="L13" s="161"/>
    </row>
    <row r="14" spans="2:12" s="1" customFormat="1" ht="12.75" customHeight="1" x14ac:dyDescent="0.2">
      <c r="B14" s="228" t="s">
        <v>93</v>
      </c>
      <c r="C14" s="226" t="s">
        <v>94</v>
      </c>
      <c r="D14" s="226"/>
      <c r="E14" s="226"/>
      <c r="F14" s="226"/>
      <c r="G14" s="226"/>
      <c r="H14" s="226"/>
      <c r="I14" s="231" t="s">
        <v>314</v>
      </c>
      <c r="J14" s="233" t="s">
        <v>351</v>
      </c>
      <c r="K14" s="233" t="s">
        <v>401</v>
      </c>
      <c r="L14" s="161"/>
    </row>
    <row r="15" spans="2:12" s="20" customFormat="1" ht="38.25" x14ac:dyDescent="0.2">
      <c r="B15" s="229"/>
      <c r="C15" s="12" t="s">
        <v>95</v>
      </c>
      <c r="D15" s="12" t="s">
        <v>96</v>
      </c>
      <c r="E15" s="12" t="s">
        <v>97</v>
      </c>
      <c r="F15" s="12" t="s">
        <v>98</v>
      </c>
      <c r="G15" s="12" t="s">
        <v>99</v>
      </c>
      <c r="H15" s="12" t="s">
        <v>252</v>
      </c>
      <c r="I15" s="232"/>
      <c r="J15" s="233"/>
      <c r="K15" s="233"/>
      <c r="L15" s="162"/>
    </row>
    <row r="16" spans="2:12" s="1" customFormat="1" ht="15" customHeight="1" x14ac:dyDescent="0.2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61"/>
    </row>
    <row r="17" spans="2:14" s="1" customFormat="1" ht="27.75" customHeight="1" x14ac:dyDescent="0.2">
      <c r="B17" s="8" t="s">
        <v>368</v>
      </c>
      <c r="C17" s="150">
        <v>11</v>
      </c>
      <c r="D17" s="149"/>
      <c r="E17" s="149"/>
      <c r="F17" s="3"/>
      <c r="G17" s="149"/>
      <c r="H17" s="3"/>
      <c r="I17" s="17">
        <f>I637</f>
        <v>24520338.32</v>
      </c>
      <c r="J17" s="17">
        <f>J637</f>
        <v>5788000</v>
      </c>
      <c r="K17" s="17">
        <f t="shared" ref="K17" si="0">K637</f>
        <v>5809500</v>
      </c>
      <c r="L17" s="161"/>
    </row>
    <row r="18" spans="2:14" s="1" customFormat="1" ht="24.75" customHeight="1" x14ac:dyDescent="0.2">
      <c r="B18" s="181" t="s">
        <v>100</v>
      </c>
      <c r="C18" s="57" t="s">
        <v>137</v>
      </c>
      <c r="D18" s="57" t="s">
        <v>136</v>
      </c>
      <c r="E18" s="57"/>
      <c r="F18" s="58"/>
      <c r="G18" s="57"/>
      <c r="H18" s="59"/>
      <c r="I18" s="60">
        <f>I19+I38+I108+I92+I102</f>
        <v>3520888</v>
      </c>
      <c r="J18" s="60">
        <f>J19+J38+J108+J92+J102</f>
        <v>2776093</v>
      </c>
      <c r="K18" s="60">
        <f>K19+K38+K108+K92+K102</f>
        <v>2779093</v>
      </c>
      <c r="L18" s="161"/>
    </row>
    <row r="19" spans="2:14" s="45" customFormat="1" ht="28.5" customHeight="1" x14ac:dyDescent="0.2">
      <c r="B19" s="140" t="s">
        <v>185</v>
      </c>
      <c r="C19" s="114" t="s">
        <v>137</v>
      </c>
      <c r="D19" s="114" t="s">
        <v>136</v>
      </c>
      <c r="E19" s="114" t="s">
        <v>139</v>
      </c>
      <c r="F19" s="114"/>
      <c r="G19" s="114"/>
      <c r="H19" s="89"/>
      <c r="I19" s="117">
        <f t="shared" ref="I19:K23" si="1">I20</f>
        <v>439284</v>
      </c>
      <c r="J19" s="117">
        <f>J20</f>
        <v>334237</v>
      </c>
      <c r="K19" s="36">
        <f>K20</f>
        <v>334237</v>
      </c>
      <c r="L19" s="163"/>
    </row>
    <row r="20" spans="2:14" s="1" customFormat="1" ht="40.5" customHeight="1" x14ac:dyDescent="0.2">
      <c r="B20" s="140" t="s">
        <v>162</v>
      </c>
      <c r="C20" s="91" t="s">
        <v>137</v>
      </c>
      <c r="D20" s="91" t="s">
        <v>136</v>
      </c>
      <c r="E20" s="114" t="s">
        <v>139</v>
      </c>
      <c r="F20" s="114" t="s">
        <v>236</v>
      </c>
      <c r="G20" s="114"/>
      <c r="H20" s="89"/>
      <c r="I20" s="117">
        <f t="shared" si="1"/>
        <v>439284</v>
      </c>
      <c r="J20" s="117">
        <f t="shared" si="1"/>
        <v>334237</v>
      </c>
      <c r="K20" s="36">
        <f t="shared" si="1"/>
        <v>334237</v>
      </c>
      <c r="L20" s="161"/>
    </row>
    <row r="21" spans="2:14" s="1" customFormat="1" ht="45.75" customHeight="1" x14ac:dyDescent="0.2">
      <c r="B21" s="140" t="s">
        <v>157</v>
      </c>
      <c r="C21" s="91" t="s">
        <v>137</v>
      </c>
      <c r="D21" s="91" t="s">
        <v>136</v>
      </c>
      <c r="E21" s="114" t="s">
        <v>139</v>
      </c>
      <c r="F21" s="114" t="s">
        <v>235</v>
      </c>
      <c r="G21" s="114"/>
      <c r="H21" s="89"/>
      <c r="I21" s="117">
        <f>I22+I32</f>
        <v>439284</v>
      </c>
      <c r="J21" s="117">
        <f t="shared" si="1"/>
        <v>334237</v>
      </c>
      <c r="K21" s="36">
        <f t="shared" si="1"/>
        <v>334237</v>
      </c>
      <c r="L21" s="161"/>
    </row>
    <row r="22" spans="2:14" s="1" customFormat="1" ht="28.5" customHeight="1" x14ac:dyDescent="0.2">
      <c r="B22" s="182" t="s">
        <v>153</v>
      </c>
      <c r="C22" s="77" t="s">
        <v>137</v>
      </c>
      <c r="D22" s="73" t="s">
        <v>136</v>
      </c>
      <c r="E22" s="73" t="s">
        <v>139</v>
      </c>
      <c r="F22" s="97" t="s">
        <v>279</v>
      </c>
      <c r="G22" s="73"/>
      <c r="H22" s="72"/>
      <c r="I22" s="75">
        <f>I23</f>
        <v>439284</v>
      </c>
      <c r="J22" s="75">
        <f t="shared" si="1"/>
        <v>334237</v>
      </c>
      <c r="K22" s="76">
        <f t="shared" si="1"/>
        <v>334237</v>
      </c>
      <c r="L22" s="161"/>
    </row>
    <row r="23" spans="2:14" s="1" customFormat="1" ht="54.75" customHeight="1" x14ac:dyDescent="0.2">
      <c r="B23" s="140" t="s">
        <v>8</v>
      </c>
      <c r="C23" s="116" t="s">
        <v>137</v>
      </c>
      <c r="D23" s="114" t="s">
        <v>136</v>
      </c>
      <c r="E23" s="114" t="s">
        <v>139</v>
      </c>
      <c r="F23" s="5" t="s">
        <v>279</v>
      </c>
      <c r="G23" s="114" t="s">
        <v>181</v>
      </c>
      <c r="H23" s="120"/>
      <c r="I23" s="117">
        <f>I24</f>
        <v>439284</v>
      </c>
      <c r="J23" s="117">
        <f t="shared" si="1"/>
        <v>334237</v>
      </c>
      <c r="K23" s="36">
        <f t="shared" si="1"/>
        <v>334237</v>
      </c>
      <c r="L23" s="161"/>
    </row>
    <row r="24" spans="2:14" s="1" customFormat="1" ht="25.5" x14ac:dyDescent="0.2">
      <c r="B24" s="140" t="s">
        <v>9</v>
      </c>
      <c r="C24" s="114" t="s">
        <v>137</v>
      </c>
      <c r="D24" s="114" t="s">
        <v>136</v>
      </c>
      <c r="E24" s="114" t="s">
        <v>139</v>
      </c>
      <c r="F24" s="5" t="s">
        <v>279</v>
      </c>
      <c r="G24" s="114" t="s">
        <v>152</v>
      </c>
      <c r="H24" s="120"/>
      <c r="I24" s="117">
        <f>I25+I30</f>
        <v>439284</v>
      </c>
      <c r="J24" s="117">
        <f>J25+J30</f>
        <v>334237</v>
      </c>
      <c r="K24" s="117">
        <f>K25+K30</f>
        <v>334237</v>
      </c>
      <c r="L24" s="161"/>
    </row>
    <row r="25" spans="2:14" s="1" customFormat="1" ht="25.5" x14ac:dyDescent="0.2">
      <c r="B25" s="140" t="s">
        <v>285</v>
      </c>
      <c r="C25" s="114" t="s">
        <v>137</v>
      </c>
      <c r="D25" s="114" t="s">
        <v>136</v>
      </c>
      <c r="E25" s="114" t="s">
        <v>139</v>
      </c>
      <c r="F25" s="5" t="s">
        <v>279</v>
      </c>
      <c r="G25" s="114" t="s">
        <v>206</v>
      </c>
      <c r="H25" s="120"/>
      <c r="I25" s="117">
        <f t="shared" ref="I25:K27" si="2">I26</f>
        <v>361747</v>
      </c>
      <c r="J25" s="117">
        <f t="shared" si="2"/>
        <v>256700</v>
      </c>
      <c r="K25" s="36">
        <f t="shared" si="2"/>
        <v>256700</v>
      </c>
      <c r="L25" s="161"/>
    </row>
    <row r="26" spans="2:14" s="1" customFormat="1" ht="18.75" customHeight="1" x14ac:dyDescent="0.2">
      <c r="B26" s="140" t="s">
        <v>10</v>
      </c>
      <c r="C26" s="116" t="s">
        <v>137</v>
      </c>
      <c r="D26" s="114" t="s">
        <v>136</v>
      </c>
      <c r="E26" s="114" t="s">
        <v>139</v>
      </c>
      <c r="F26" s="5" t="s">
        <v>279</v>
      </c>
      <c r="G26" s="114" t="s">
        <v>206</v>
      </c>
      <c r="H26" s="120">
        <v>200</v>
      </c>
      <c r="I26" s="117">
        <f t="shared" si="2"/>
        <v>361747</v>
      </c>
      <c r="J26" s="117">
        <f t="shared" si="2"/>
        <v>256700</v>
      </c>
      <c r="K26" s="36">
        <f t="shared" si="2"/>
        <v>256700</v>
      </c>
      <c r="L26" s="161"/>
    </row>
    <row r="27" spans="2:14" s="1" customFormat="1" ht="21" customHeight="1" x14ac:dyDescent="0.2">
      <c r="B27" s="140" t="s">
        <v>11</v>
      </c>
      <c r="C27" s="116" t="s">
        <v>137</v>
      </c>
      <c r="D27" s="114" t="s">
        <v>136</v>
      </c>
      <c r="E27" s="114" t="s">
        <v>139</v>
      </c>
      <c r="F27" s="5" t="s">
        <v>279</v>
      </c>
      <c r="G27" s="114" t="s">
        <v>206</v>
      </c>
      <c r="H27" s="120">
        <v>210</v>
      </c>
      <c r="I27" s="117">
        <f>I28</f>
        <v>361747</v>
      </c>
      <c r="J27" s="117">
        <f t="shared" si="2"/>
        <v>256700</v>
      </c>
      <c r="K27" s="117">
        <f t="shared" si="2"/>
        <v>256700</v>
      </c>
      <c r="L27" s="161"/>
    </row>
    <row r="28" spans="2:14" s="33" customFormat="1" ht="15.75" customHeight="1" x14ac:dyDescent="0.2">
      <c r="B28" s="140" t="s">
        <v>12</v>
      </c>
      <c r="C28" s="85" t="s">
        <v>137</v>
      </c>
      <c r="D28" s="115" t="s">
        <v>136</v>
      </c>
      <c r="E28" s="115" t="s">
        <v>139</v>
      </c>
      <c r="F28" s="4" t="s">
        <v>279</v>
      </c>
      <c r="G28" s="115" t="s">
        <v>206</v>
      </c>
      <c r="H28" s="121">
        <v>211</v>
      </c>
      <c r="I28" s="122">
        <v>361747</v>
      </c>
      <c r="J28" s="122">
        <v>256700</v>
      </c>
      <c r="K28" s="122">
        <v>256700</v>
      </c>
      <c r="L28" s="164" t="s">
        <v>402</v>
      </c>
      <c r="M28" s="47"/>
      <c r="N28" s="47"/>
    </row>
    <row r="29" spans="2:14" s="33" customFormat="1" ht="40.5" customHeight="1" x14ac:dyDescent="0.2">
      <c r="B29" s="140" t="s">
        <v>3</v>
      </c>
      <c r="C29" s="116" t="s">
        <v>137</v>
      </c>
      <c r="D29" s="114" t="s">
        <v>136</v>
      </c>
      <c r="E29" s="114" t="s">
        <v>139</v>
      </c>
      <c r="F29" s="5" t="s">
        <v>279</v>
      </c>
      <c r="G29" s="114" t="s">
        <v>282</v>
      </c>
      <c r="H29" s="120"/>
      <c r="I29" s="117">
        <f>I30</f>
        <v>77537</v>
      </c>
      <c r="J29" s="117">
        <f>J30</f>
        <v>77537</v>
      </c>
      <c r="K29" s="117">
        <f>K30</f>
        <v>77537</v>
      </c>
      <c r="L29" s="165"/>
    </row>
    <row r="30" spans="2:14" s="33" customFormat="1" ht="18" customHeight="1" x14ac:dyDescent="0.2">
      <c r="B30" s="140" t="s">
        <v>2</v>
      </c>
      <c r="C30" s="85" t="s">
        <v>137</v>
      </c>
      <c r="D30" s="115" t="s">
        <v>136</v>
      </c>
      <c r="E30" s="115" t="s">
        <v>139</v>
      </c>
      <c r="F30" s="4" t="s">
        <v>279</v>
      </c>
      <c r="G30" s="115" t="s">
        <v>282</v>
      </c>
      <c r="H30" s="121">
        <v>213</v>
      </c>
      <c r="I30" s="122">
        <v>77537</v>
      </c>
      <c r="J30" s="122">
        <v>77537</v>
      </c>
      <c r="K30" s="122">
        <v>77537</v>
      </c>
      <c r="L30" s="164"/>
    </row>
    <row r="31" spans="2:14" s="33" customFormat="1" ht="3.75" hidden="1" customHeight="1" x14ac:dyDescent="0.2">
      <c r="B31" s="129" t="s">
        <v>390</v>
      </c>
      <c r="C31" s="110" t="s">
        <v>137</v>
      </c>
      <c r="D31" s="110" t="s">
        <v>136</v>
      </c>
      <c r="E31" s="110" t="s">
        <v>139</v>
      </c>
      <c r="F31" s="139" t="s">
        <v>392</v>
      </c>
      <c r="G31" s="110"/>
      <c r="H31" s="109"/>
      <c r="I31" s="112">
        <f>I32</f>
        <v>0</v>
      </c>
      <c r="J31" s="112"/>
      <c r="K31" s="113"/>
      <c r="L31" s="165"/>
    </row>
    <row r="32" spans="2:14" s="154" customFormat="1" ht="33.75" hidden="1" customHeight="1" x14ac:dyDescent="0.2">
      <c r="B32" s="140" t="s">
        <v>8</v>
      </c>
      <c r="C32" s="114" t="s">
        <v>137</v>
      </c>
      <c r="D32" s="114" t="s">
        <v>136</v>
      </c>
      <c r="E32" s="114" t="s">
        <v>139</v>
      </c>
      <c r="F32" s="116" t="s">
        <v>392</v>
      </c>
      <c r="G32" s="114" t="s">
        <v>181</v>
      </c>
      <c r="H32" s="120"/>
      <c r="I32" s="122">
        <f>I33</f>
        <v>0</v>
      </c>
      <c r="J32" s="122"/>
      <c r="K32" s="35"/>
      <c r="L32" s="166"/>
    </row>
    <row r="33" spans="2:12" s="154" customFormat="1" ht="32.25" hidden="1" customHeight="1" x14ac:dyDescent="0.2">
      <c r="B33" s="140" t="s">
        <v>9</v>
      </c>
      <c r="C33" s="114" t="s">
        <v>137</v>
      </c>
      <c r="D33" s="114" t="s">
        <v>136</v>
      </c>
      <c r="E33" s="114" t="s">
        <v>139</v>
      </c>
      <c r="F33" s="116" t="s">
        <v>392</v>
      </c>
      <c r="G33" s="114" t="s">
        <v>152</v>
      </c>
      <c r="H33" s="120"/>
      <c r="I33" s="122">
        <f>I34</f>
        <v>0</v>
      </c>
      <c r="J33" s="122"/>
      <c r="K33" s="35"/>
      <c r="L33" s="166"/>
    </row>
    <row r="34" spans="2:12" s="154" customFormat="1" ht="30.75" hidden="1" customHeight="1" x14ac:dyDescent="0.2">
      <c r="B34" s="140" t="s">
        <v>285</v>
      </c>
      <c r="C34" s="114" t="s">
        <v>137</v>
      </c>
      <c r="D34" s="114" t="s">
        <v>136</v>
      </c>
      <c r="E34" s="114" t="s">
        <v>139</v>
      </c>
      <c r="F34" s="116" t="s">
        <v>392</v>
      </c>
      <c r="G34" s="114" t="s">
        <v>206</v>
      </c>
      <c r="H34" s="120"/>
      <c r="I34" s="122">
        <f>I35</f>
        <v>0</v>
      </c>
      <c r="J34" s="122"/>
      <c r="K34" s="35"/>
      <c r="L34" s="166"/>
    </row>
    <row r="35" spans="2:12" s="154" customFormat="1" ht="18" hidden="1" customHeight="1" x14ac:dyDescent="0.2">
      <c r="B35" s="140" t="s">
        <v>10</v>
      </c>
      <c r="C35" s="114" t="s">
        <v>137</v>
      </c>
      <c r="D35" s="114" t="s">
        <v>136</v>
      </c>
      <c r="E35" s="114" t="s">
        <v>139</v>
      </c>
      <c r="F35" s="116" t="s">
        <v>392</v>
      </c>
      <c r="G35" s="114" t="s">
        <v>206</v>
      </c>
      <c r="H35" s="120">
        <v>200</v>
      </c>
      <c r="I35" s="122">
        <f>I37</f>
        <v>0</v>
      </c>
      <c r="J35" s="122"/>
      <c r="K35" s="35"/>
      <c r="L35" s="166"/>
    </row>
    <row r="36" spans="2:12" s="154" customFormat="1" ht="18" hidden="1" customHeight="1" x14ac:dyDescent="0.2">
      <c r="B36" s="140" t="s">
        <v>11</v>
      </c>
      <c r="C36" s="114" t="s">
        <v>137</v>
      </c>
      <c r="D36" s="114" t="s">
        <v>136</v>
      </c>
      <c r="E36" s="114" t="s">
        <v>139</v>
      </c>
      <c r="F36" s="116" t="s">
        <v>392</v>
      </c>
      <c r="G36" s="114" t="s">
        <v>206</v>
      </c>
      <c r="H36" s="120">
        <v>210</v>
      </c>
      <c r="I36" s="122"/>
      <c r="J36" s="122"/>
      <c r="K36" s="35"/>
      <c r="L36" s="166"/>
    </row>
    <row r="37" spans="2:12" s="154" customFormat="1" ht="16.5" hidden="1" customHeight="1" x14ac:dyDescent="0.2">
      <c r="B37" s="140" t="s">
        <v>12</v>
      </c>
      <c r="C37" s="114" t="s">
        <v>137</v>
      </c>
      <c r="D37" s="114" t="s">
        <v>136</v>
      </c>
      <c r="E37" s="114" t="s">
        <v>139</v>
      </c>
      <c r="F37" s="116" t="s">
        <v>392</v>
      </c>
      <c r="G37" s="115" t="s">
        <v>206</v>
      </c>
      <c r="H37" s="121">
        <v>211</v>
      </c>
      <c r="I37" s="122"/>
      <c r="J37" s="122"/>
      <c r="K37" s="35"/>
      <c r="L37" s="166"/>
    </row>
    <row r="38" spans="2:12" s="45" customFormat="1" ht="51" x14ac:dyDescent="0.2">
      <c r="B38" s="140" t="s">
        <v>101</v>
      </c>
      <c r="C38" s="5" t="s">
        <v>137</v>
      </c>
      <c r="D38" s="114" t="s">
        <v>136</v>
      </c>
      <c r="E38" s="114" t="s">
        <v>140</v>
      </c>
      <c r="F38" s="114"/>
      <c r="G38" s="114"/>
      <c r="H38" s="120"/>
      <c r="I38" s="117">
        <f>SUM(I41)</f>
        <v>752903</v>
      </c>
      <c r="J38" s="117">
        <f t="shared" ref="J38:K39" si="3">J39</f>
        <v>536266</v>
      </c>
      <c r="K38" s="36">
        <f t="shared" si="3"/>
        <v>536266</v>
      </c>
      <c r="L38" s="163"/>
    </row>
    <row r="39" spans="2:12" s="1" customFormat="1" ht="42.75" customHeight="1" x14ac:dyDescent="0.2">
      <c r="B39" s="140" t="s">
        <v>162</v>
      </c>
      <c r="C39" s="27" t="s">
        <v>137</v>
      </c>
      <c r="D39" s="114" t="s">
        <v>136</v>
      </c>
      <c r="E39" s="114" t="s">
        <v>140</v>
      </c>
      <c r="F39" s="114" t="s">
        <v>236</v>
      </c>
      <c r="G39" s="114"/>
      <c r="H39" s="120"/>
      <c r="I39" s="117">
        <f>SUM(I41)</f>
        <v>752903</v>
      </c>
      <c r="J39" s="117">
        <f t="shared" si="3"/>
        <v>536266</v>
      </c>
      <c r="K39" s="36">
        <f t="shared" si="3"/>
        <v>536266</v>
      </c>
      <c r="L39" s="161"/>
    </row>
    <row r="40" spans="2:12" s="1" customFormat="1" ht="36.75" customHeight="1" x14ac:dyDescent="0.2">
      <c r="B40" s="140" t="s">
        <v>158</v>
      </c>
      <c r="C40" s="27" t="s">
        <v>137</v>
      </c>
      <c r="D40" s="114" t="s">
        <v>136</v>
      </c>
      <c r="E40" s="114" t="s">
        <v>140</v>
      </c>
      <c r="F40" s="114" t="s">
        <v>235</v>
      </c>
      <c r="G40" s="114"/>
      <c r="H40" s="120"/>
      <c r="I40" s="117">
        <f>SUM(I41)</f>
        <v>752903</v>
      </c>
      <c r="J40" s="117">
        <f>J41</f>
        <v>536266</v>
      </c>
      <c r="K40" s="36">
        <f>K41</f>
        <v>536266</v>
      </c>
      <c r="L40" s="161"/>
    </row>
    <row r="41" spans="2:12" s="1" customFormat="1" ht="29.25" customHeight="1" x14ac:dyDescent="0.2">
      <c r="B41" s="182" t="s">
        <v>102</v>
      </c>
      <c r="C41" s="73" t="s">
        <v>137</v>
      </c>
      <c r="D41" s="73" t="s">
        <v>136</v>
      </c>
      <c r="E41" s="73" t="s">
        <v>140</v>
      </c>
      <c r="F41" s="73" t="s">
        <v>278</v>
      </c>
      <c r="G41" s="73"/>
      <c r="H41" s="72"/>
      <c r="I41" s="75">
        <f>I42+I57+I68+I80</f>
        <v>752903</v>
      </c>
      <c r="J41" s="75">
        <f>J42+J57+J68+J80</f>
        <v>536266</v>
      </c>
      <c r="K41" s="75">
        <f>K42+K57+K68+K80</f>
        <v>536266</v>
      </c>
      <c r="L41" s="161"/>
    </row>
    <row r="42" spans="2:12" s="1" customFormat="1" ht="63.75" x14ac:dyDescent="0.2">
      <c r="B42" s="140" t="s">
        <v>180</v>
      </c>
      <c r="C42" s="116" t="s">
        <v>137</v>
      </c>
      <c r="D42" s="114" t="s">
        <v>136</v>
      </c>
      <c r="E42" s="114" t="s">
        <v>140</v>
      </c>
      <c r="F42" s="114" t="s">
        <v>278</v>
      </c>
      <c r="G42" s="114" t="s">
        <v>181</v>
      </c>
      <c r="H42" s="120"/>
      <c r="I42" s="117">
        <f>I43</f>
        <v>360693</v>
      </c>
      <c r="J42" s="117">
        <f>J43</f>
        <v>233000</v>
      </c>
      <c r="K42" s="117">
        <f>K43</f>
        <v>233000</v>
      </c>
      <c r="L42" s="161"/>
    </row>
    <row r="43" spans="2:12" s="1" customFormat="1" ht="25.5" x14ac:dyDescent="0.2">
      <c r="B43" s="140" t="s">
        <v>9</v>
      </c>
      <c r="C43" s="114" t="s">
        <v>137</v>
      </c>
      <c r="D43" s="114" t="s">
        <v>136</v>
      </c>
      <c r="E43" s="114" t="s">
        <v>140</v>
      </c>
      <c r="F43" s="114" t="s">
        <v>278</v>
      </c>
      <c r="G43" s="114" t="s">
        <v>152</v>
      </c>
      <c r="H43" s="120"/>
      <c r="I43" s="117">
        <f>I44+I49+I50</f>
        <v>360693</v>
      </c>
      <c r="J43" s="117">
        <f>J44+J49+J50</f>
        <v>233000</v>
      </c>
      <c r="K43" s="117">
        <f>K44+K49+K50</f>
        <v>233000</v>
      </c>
      <c r="L43" s="161"/>
    </row>
    <row r="44" spans="2:12" s="1" customFormat="1" ht="25.5" x14ac:dyDescent="0.2">
      <c r="B44" s="140" t="s">
        <v>286</v>
      </c>
      <c r="C44" s="114" t="s">
        <v>137</v>
      </c>
      <c r="D44" s="114" t="s">
        <v>136</v>
      </c>
      <c r="E44" s="114" t="s">
        <v>140</v>
      </c>
      <c r="F44" s="114" t="s">
        <v>278</v>
      </c>
      <c r="G44" s="114" t="s">
        <v>206</v>
      </c>
      <c r="H44" s="120"/>
      <c r="I44" s="117">
        <f t="shared" ref="I44:K46" si="4">I45</f>
        <v>306695</v>
      </c>
      <c r="J44" s="117">
        <f t="shared" si="4"/>
        <v>179000</v>
      </c>
      <c r="K44" s="36">
        <f t="shared" si="4"/>
        <v>179000</v>
      </c>
      <c r="L44" s="161"/>
    </row>
    <row r="45" spans="2:12" s="1" customFormat="1" ht="17.25" customHeight="1" x14ac:dyDescent="0.2">
      <c r="B45" s="140" t="s">
        <v>14</v>
      </c>
      <c r="C45" s="5" t="s">
        <v>137</v>
      </c>
      <c r="D45" s="114" t="s">
        <v>136</v>
      </c>
      <c r="E45" s="114" t="s">
        <v>140</v>
      </c>
      <c r="F45" s="114" t="s">
        <v>278</v>
      </c>
      <c r="G45" s="114" t="s">
        <v>206</v>
      </c>
      <c r="H45" s="93">
        <v>200</v>
      </c>
      <c r="I45" s="117">
        <f t="shared" si="4"/>
        <v>306695</v>
      </c>
      <c r="J45" s="117">
        <f t="shared" si="4"/>
        <v>179000</v>
      </c>
      <c r="K45" s="36">
        <f t="shared" si="4"/>
        <v>179000</v>
      </c>
      <c r="L45" s="161"/>
    </row>
    <row r="46" spans="2:12" s="1" customFormat="1" ht="22.5" customHeight="1" x14ac:dyDescent="0.2">
      <c r="B46" s="140" t="s">
        <v>15</v>
      </c>
      <c r="C46" s="27" t="s">
        <v>137</v>
      </c>
      <c r="D46" s="114" t="s">
        <v>136</v>
      </c>
      <c r="E46" s="114" t="s">
        <v>140</v>
      </c>
      <c r="F46" s="114" t="s">
        <v>278</v>
      </c>
      <c r="G46" s="114" t="s">
        <v>206</v>
      </c>
      <c r="H46" s="93">
        <v>210</v>
      </c>
      <c r="I46" s="117">
        <f>I47</f>
        <v>306695</v>
      </c>
      <c r="J46" s="117">
        <f t="shared" si="4"/>
        <v>179000</v>
      </c>
      <c r="K46" s="117">
        <f t="shared" si="4"/>
        <v>179000</v>
      </c>
      <c r="L46" s="161"/>
    </row>
    <row r="47" spans="2:12" s="33" customFormat="1" ht="18" customHeight="1" x14ac:dyDescent="0.2">
      <c r="B47" s="140" t="s">
        <v>16</v>
      </c>
      <c r="C47" s="115" t="s">
        <v>137</v>
      </c>
      <c r="D47" s="115" t="s">
        <v>136</v>
      </c>
      <c r="E47" s="115" t="s">
        <v>140</v>
      </c>
      <c r="F47" s="115" t="s">
        <v>278</v>
      </c>
      <c r="G47" s="115" t="s">
        <v>206</v>
      </c>
      <c r="H47" s="121">
        <v>211</v>
      </c>
      <c r="I47" s="122">
        <v>306695</v>
      </c>
      <c r="J47" s="122">
        <v>179000</v>
      </c>
      <c r="K47" s="122">
        <v>179000</v>
      </c>
      <c r="L47" s="165"/>
    </row>
    <row r="48" spans="2:12" s="33" customFormat="1" ht="43.5" customHeight="1" x14ac:dyDescent="0.2">
      <c r="B48" s="140" t="s">
        <v>3</v>
      </c>
      <c r="C48" s="114" t="s">
        <v>137</v>
      </c>
      <c r="D48" s="114" t="s">
        <v>136</v>
      </c>
      <c r="E48" s="114" t="s">
        <v>140</v>
      </c>
      <c r="F48" s="114" t="s">
        <v>278</v>
      </c>
      <c r="G48" s="114" t="s">
        <v>282</v>
      </c>
      <c r="H48" s="120"/>
      <c r="I48" s="117">
        <f>I49</f>
        <v>53998</v>
      </c>
      <c r="J48" s="117">
        <f>J49</f>
        <v>54000</v>
      </c>
      <c r="K48" s="117">
        <f>K49</f>
        <v>54000</v>
      </c>
      <c r="L48" s="165"/>
    </row>
    <row r="49" spans="2:12" s="33" customFormat="1" ht="24" customHeight="1" x14ac:dyDescent="0.2">
      <c r="B49" s="140" t="s">
        <v>2</v>
      </c>
      <c r="C49" s="115" t="s">
        <v>137</v>
      </c>
      <c r="D49" s="115" t="s">
        <v>136</v>
      </c>
      <c r="E49" s="115" t="s">
        <v>140</v>
      </c>
      <c r="F49" s="115" t="s">
        <v>278</v>
      </c>
      <c r="G49" s="115" t="s">
        <v>282</v>
      </c>
      <c r="H49" s="121">
        <v>213</v>
      </c>
      <c r="I49" s="122">
        <v>53998</v>
      </c>
      <c r="J49" s="122">
        <v>54000</v>
      </c>
      <c r="K49" s="122">
        <v>54000</v>
      </c>
      <c r="L49" s="165"/>
    </row>
    <row r="50" spans="2:12" s="13" customFormat="1" ht="0.75" customHeight="1" x14ac:dyDescent="0.2">
      <c r="B50" s="140" t="s">
        <v>207</v>
      </c>
      <c r="C50" s="114" t="s">
        <v>137</v>
      </c>
      <c r="D50" s="114" t="s">
        <v>136</v>
      </c>
      <c r="E50" s="114" t="s">
        <v>140</v>
      </c>
      <c r="F50" s="114" t="s">
        <v>278</v>
      </c>
      <c r="G50" s="114" t="s">
        <v>208</v>
      </c>
      <c r="H50" s="120"/>
      <c r="I50" s="117">
        <f>I51</f>
        <v>0</v>
      </c>
      <c r="J50" s="117">
        <f>J51</f>
        <v>0</v>
      </c>
      <c r="K50" s="36">
        <f>K51</f>
        <v>0</v>
      </c>
      <c r="L50" s="167"/>
    </row>
    <row r="51" spans="2:12" s="13" customFormat="1" ht="20.25" hidden="1" customHeight="1" x14ac:dyDescent="0.2">
      <c r="B51" s="140" t="s">
        <v>17</v>
      </c>
      <c r="C51" s="114" t="s">
        <v>137</v>
      </c>
      <c r="D51" s="114" t="s">
        <v>136</v>
      </c>
      <c r="E51" s="114" t="s">
        <v>140</v>
      </c>
      <c r="F51" s="114" t="s">
        <v>278</v>
      </c>
      <c r="G51" s="114" t="s">
        <v>208</v>
      </c>
      <c r="H51" s="93">
        <v>200</v>
      </c>
      <c r="I51" s="117">
        <f>I52+I54</f>
        <v>0</v>
      </c>
      <c r="J51" s="117">
        <f>J52+J54</f>
        <v>0</v>
      </c>
      <c r="K51" s="36">
        <f>K52+K54</f>
        <v>0</v>
      </c>
      <c r="L51" s="167"/>
    </row>
    <row r="52" spans="2:12" s="13" customFormat="1" ht="21.75" hidden="1" customHeight="1" x14ac:dyDescent="0.2">
      <c r="B52" s="140" t="s">
        <v>18</v>
      </c>
      <c r="C52" s="114" t="s">
        <v>137</v>
      </c>
      <c r="D52" s="114" t="s">
        <v>136</v>
      </c>
      <c r="E52" s="114" t="s">
        <v>140</v>
      </c>
      <c r="F52" s="114" t="s">
        <v>278</v>
      </c>
      <c r="G52" s="114" t="s">
        <v>208</v>
      </c>
      <c r="H52" s="93">
        <v>210</v>
      </c>
      <c r="I52" s="117">
        <f>I53</f>
        <v>0</v>
      </c>
      <c r="J52" s="117">
        <f>J53</f>
        <v>0</v>
      </c>
      <c r="K52" s="117">
        <f>K53</f>
        <v>0</v>
      </c>
      <c r="L52" s="167"/>
    </row>
    <row r="53" spans="2:12" s="33" customFormat="1" ht="20.25" hidden="1" customHeight="1" x14ac:dyDescent="0.2">
      <c r="B53" s="140" t="s">
        <v>19</v>
      </c>
      <c r="C53" s="86" t="s">
        <v>137</v>
      </c>
      <c r="D53" s="115" t="s">
        <v>136</v>
      </c>
      <c r="E53" s="115" t="s">
        <v>140</v>
      </c>
      <c r="F53" s="115" t="s">
        <v>278</v>
      </c>
      <c r="G53" s="115" t="s">
        <v>208</v>
      </c>
      <c r="H53" s="121">
        <v>212</v>
      </c>
      <c r="I53" s="122">
        <v>0</v>
      </c>
      <c r="J53" s="122">
        <v>0</v>
      </c>
      <c r="K53" s="35">
        <v>0</v>
      </c>
      <c r="L53" s="165"/>
    </row>
    <row r="54" spans="2:12" s="1" customFormat="1" ht="20.25" hidden="1" customHeight="1" x14ac:dyDescent="0.2">
      <c r="B54" s="140" t="s">
        <v>20</v>
      </c>
      <c r="C54" s="114" t="s">
        <v>137</v>
      </c>
      <c r="D54" s="114" t="s">
        <v>136</v>
      </c>
      <c r="E54" s="114" t="s">
        <v>140</v>
      </c>
      <c r="F54" s="114" t="s">
        <v>278</v>
      </c>
      <c r="G54" s="114" t="s">
        <v>208</v>
      </c>
      <c r="H54" s="93">
        <v>220</v>
      </c>
      <c r="I54" s="117">
        <f>I55+I56</f>
        <v>0</v>
      </c>
      <c r="J54" s="117">
        <f>J55+J56</f>
        <v>0</v>
      </c>
      <c r="K54" s="36">
        <f>K55+K56</f>
        <v>0</v>
      </c>
      <c r="L54" s="161"/>
    </row>
    <row r="55" spans="2:12" s="33" customFormat="1" ht="24" hidden="1" customHeight="1" x14ac:dyDescent="0.2">
      <c r="B55" s="140" t="s">
        <v>21</v>
      </c>
      <c r="C55" s="115" t="s">
        <v>137</v>
      </c>
      <c r="D55" s="115" t="s">
        <v>136</v>
      </c>
      <c r="E55" s="115" t="s">
        <v>140</v>
      </c>
      <c r="F55" s="115" t="s">
        <v>278</v>
      </c>
      <c r="G55" s="115" t="s">
        <v>208</v>
      </c>
      <c r="H55" s="121">
        <v>222</v>
      </c>
      <c r="I55" s="122">
        <v>0</v>
      </c>
      <c r="J55" s="122">
        <v>0</v>
      </c>
      <c r="K55" s="35">
        <v>0</v>
      </c>
      <c r="L55" s="165"/>
    </row>
    <row r="56" spans="2:12" s="33" customFormat="1" ht="20.25" hidden="1" customHeight="1" x14ac:dyDescent="0.2">
      <c r="B56" s="140" t="s">
        <v>22</v>
      </c>
      <c r="C56" s="115" t="s">
        <v>137</v>
      </c>
      <c r="D56" s="115" t="s">
        <v>136</v>
      </c>
      <c r="E56" s="115" t="s">
        <v>140</v>
      </c>
      <c r="F56" s="115" t="s">
        <v>278</v>
      </c>
      <c r="G56" s="115" t="s">
        <v>208</v>
      </c>
      <c r="H56" s="121">
        <v>226</v>
      </c>
      <c r="I56" s="122">
        <v>0</v>
      </c>
      <c r="J56" s="122">
        <v>0</v>
      </c>
      <c r="K56" s="35">
        <v>0</v>
      </c>
      <c r="L56" s="165"/>
    </row>
    <row r="57" spans="2:12" s="1" customFormat="1" ht="24" customHeight="1" x14ac:dyDescent="0.2">
      <c r="B57" s="140" t="s">
        <v>182</v>
      </c>
      <c r="C57" s="114" t="s">
        <v>137</v>
      </c>
      <c r="D57" s="114" t="s">
        <v>136</v>
      </c>
      <c r="E57" s="114" t="s">
        <v>140</v>
      </c>
      <c r="F57" s="114" t="s">
        <v>278</v>
      </c>
      <c r="G57" s="114" t="s">
        <v>183</v>
      </c>
      <c r="H57" s="120"/>
      <c r="I57" s="117">
        <f t="shared" ref="I57:K58" si="5">I58</f>
        <v>58000</v>
      </c>
      <c r="J57" s="117">
        <f t="shared" si="5"/>
        <v>29800</v>
      </c>
      <c r="K57" s="36">
        <f t="shared" si="5"/>
        <v>29800</v>
      </c>
      <c r="L57" s="161"/>
    </row>
    <row r="58" spans="2:12" s="1" customFormat="1" ht="33.75" customHeight="1" x14ac:dyDescent="0.2">
      <c r="B58" s="140" t="s">
        <v>367</v>
      </c>
      <c r="C58" s="114" t="s">
        <v>137</v>
      </c>
      <c r="D58" s="114" t="s">
        <v>136</v>
      </c>
      <c r="E58" s="114" t="s">
        <v>140</v>
      </c>
      <c r="F58" s="114" t="s">
        <v>278</v>
      </c>
      <c r="G58" s="114" t="s">
        <v>154</v>
      </c>
      <c r="H58" s="120"/>
      <c r="I58" s="117">
        <f t="shared" si="5"/>
        <v>58000</v>
      </c>
      <c r="J58" s="117">
        <f t="shared" si="5"/>
        <v>29800</v>
      </c>
      <c r="K58" s="117">
        <f t="shared" si="5"/>
        <v>29800</v>
      </c>
      <c r="L58" s="161"/>
    </row>
    <row r="59" spans="2:12" s="1" customFormat="1" ht="27" customHeight="1" x14ac:dyDescent="0.2">
      <c r="B59" s="140" t="s">
        <v>215</v>
      </c>
      <c r="C59" s="114" t="s">
        <v>137</v>
      </c>
      <c r="D59" s="114" t="s">
        <v>136</v>
      </c>
      <c r="E59" s="114" t="s">
        <v>140</v>
      </c>
      <c r="F59" s="114" t="s">
        <v>278</v>
      </c>
      <c r="G59" s="114" t="s">
        <v>214</v>
      </c>
      <c r="H59" s="120"/>
      <c r="I59" s="117">
        <f>I60+I65</f>
        <v>58000</v>
      </c>
      <c r="J59" s="117">
        <f>J60+J65</f>
        <v>29800</v>
      </c>
      <c r="K59" s="117">
        <f>K60+K65</f>
        <v>29800</v>
      </c>
      <c r="L59" s="161"/>
    </row>
    <row r="60" spans="2:12" s="1" customFormat="1" ht="20.25" customHeight="1" x14ac:dyDescent="0.2">
      <c r="B60" s="140" t="s">
        <v>17</v>
      </c>
      <c r="C60" s="5" t="s">
        <v>137</v>
      </c>
      <c r="D60" s="114" t="s">
        <v>136</v>
      </c>
      <c r="E60" s="114" t="s">
        <v>140</v>
      </c>
      <c r="F60" s="114" t="s">
        <v>278</v>
      </c>
      <c r="G60" s="114" t="s">
        <v>214</v>
      </c>
      <c r="H60" s="120">
        <v>200</v>
      </c>
      <c r="I60" s="117">
        <f>I61</f>
        <v>58000</v>
      </c>
      <c r="J60" s="117">
        <f>J61</f>
        <v>29800</v>
      </c>
      <c r="K60" s="36">
        <f>K61</f>
        <v>29800</v>
      </c>
      <c r="L60" s="161"/>
    </row>
    <row r="61" spans="2:12" s="1" customFormat="1" ht="19.5" customHeight="1" x14ac:dyDescent="0.2">
      <c r="B61" s="140" t="s">
        <v>20</v>
      </c>
      <c r="C61" s="91" t="s">
        <v>137</v>
      </c>
      <c r="D61" s="114" t="s">
        <v>136</v>
      </c>
      <c r="E61" s="114" t="s">
        <v>140</v>
      </c>
      <c r="F61" s="114" t="s">
        <v>278</v>
      </c>
      <c r="G61" s="114" t="s">
        <v>214</v>
      </c>
      <c r="H61" s="93">
        <v>220</v>
      </c>
      <c r="I61" s="117">
        <f>SUM(I62:I64)</f>
        <v>58000</v>
      </c>
      <c r="J61" s="117">
        <f>SUM(J62:J64)</f>
        <v>29800</v>
      </c>
      <c r="K61" s="36">
        <f>SUM(K62:K64)</f>
        <v>29800</v>
      </c>
      <c r="L61" s="161"/>
    </row>
    <row r="62" spans="2:12" s="33" customFormat="1" ht="19.5" customHeight="1" x14ac:dyDescent="0.2">
      <c r="B62" s="140" t="s">
        <v>23</v>
      </c>
      <c r="C62" s="115" t="s">
        <v>137</v>
      </c>
      <c r="D62" s="115" t="s">
        <v>136</v>
      </c>
      <c r="E62" s="115" t="s">
        <v>140</v>
      </c>
      <c r="F62" s="115" t="s">
        <v>278</v>
      </c>
      <c r="G62" s="115" t="s">
        <v>214</v>
      </c>
      <c r="H62" s="119">
        <v>221</v>
      </c>
      <c r="I62" s="122">
        <v>40000</v>
      </c>
      <c r="J62" s="122">
        <v>29800</v>
      </c>
      <c r="K62" s="122">
        <v>29800</v>
      </c>
      <c r="L62" s="165"/>
    </row>
    <row r="63" spans="2:12" s="33" customFormat="1" ht="19.5" customHeight="1" x14ac:dyDescent="0.2">
      <c r="B63" s="140" t="s">
        <v>24</v>
      </c>
      <c r="C63" s="115" t="s">
        <v>137</v>
      </c>
      <c r="D63" s="115" t="s">
        <v>136</v>
      </c>
      <c r="E63" s="115" t="s">
        <v>140</v>
      </c>
      <c r="F63" s="115" t="s">
        <v>278</v>
      </c>
      <c r="G63" s="115" t="s">
        <v>214</v>
      </c>
      <c r="H63" s="119">
        <v>225</v>
      </c>
      <c r="I63" s="122">
        <v>1000</v>
      </c>
      <c r="J63" s="122">
        <v>0</v>
      </c>
      <c r="K63" s="35">
        <v>0</v>
      </c>
      <c r="L63" s="165"/>
    </row>
    <row r="64" spans="2:12" s="33" customFormat="1" ht="18.75" customHeight="1" x14ac:dyDescent="0.2">
      <c r="B64" s="140" t="s">
        <v>25</v>
      </c>
      <c r="C64" s="115" t="s">
        <v>137</v>
      </c>
      <c r="D64" s="115" t="s">
        <v>136</v>
      </c>
      <c r="E64" s="115" t="s">
        <v>140</v>
      </c>
      <c r="F64" s="115" t="s">
        <v>278</v>
      </c>
      <c r="G64" s="115" t="s">
        <v>214</v>
      </c>
      <c r="H64" s="119">
        <v>226</v>
      </c>
      <c r="I64" s="122">
        <v>17000</v>
      </c>
      <c r="J64" s="122">
        <v>0</v>
      </c>
      <c r="K64" s="35">
        <v>0</v>
      </c>
      <c r="L64" s="165"/>
    </row>
    <row r="65" spans="2:12" s="33" customFormat="1" ht="19.5" customHeight="1" x14ac:dyDescent="0.2">
      <c r="B65" s="140" t="s">
        <v>26</v>
      </c>
      <c r="C65" s="114" t="s">
        <v>137</v>
      </c>
      <c r="D65" s="114" t="s">
        <v>136</v>
      </c>
      <c r="E65" s="114" t="s">
        <v>140</v>
      </c>
      <c r="F65" s="114" t="s">
        <v>278</v>
      </c>
      <c r="G65" s="114" t="s">
        <v>214</v>
      </c>
      <c r="H65" s="93">
        <v>300</v>
      </c>
      <c r="I65" s="117">
        <f>I67+I66</f>
        <v>0</v>
      </c>
      <c r="J65" s="117">
        <f>J67+J66</f>
        <v>0</v>
      </c>
      <c r="K65" s="117">
        <f>K67+K66</f>
        <v>0</v>
      </c>
      <c r="L65" s="165"/>
    </row>
    <row r="66" spans="2:12" s="33" customFormat="1" ht="19.5" customHeight="1" x14ac:dyDescent="0.2">
      <c r="B66" s="140" t="s">
        <v>28</v>
      </c>
      <c r="C66" s="115" t="s">
        <v>137</v>
      </c>
      <c r="D66" s="115" t="s">
        <v>136</v>
      </c>
      <c r="E66" s="115" t="s">
        <v>140</v>
      </c>
      <c r="F66" s="115" t="s">
        <v>278</v>
      </c>
      <c r="G66" s="115" t="s">
        <v>214</v>
      </c>
      <c r="H66" s="119">
        <v>310</v>
      </c>
      <c r="I66" s="122">
        <v>0</v>
      </c>
      <c r="J66" s="122">
        <v>0</v>
      </c>
      <c r="K66" s="35">
        <v>0</v>
      </c>
      <c r="L66" s="165"/>
    </row>
    <row r="67" spans="2:12" s="33" customFormat="1" ht="20.25" customHeight="1" x14ac:dyDescent="0.2">
      <c r="B67" s="140" t="s">
        <v>27</v>
      </c>
      <c r="C67" s="115" t="s">
        <v>137</v>
      </c>
      <c r="D67" s="115" t="s">
        <v>136</v>
      </c>
      <c r="E67" s="115" t="s">
        <v>140</v>
      </c>
      <c r="F67" s="115" t="s">
        <v>278</v>
      </c>
      <c r="G67" s="115" t="s">
        <v>214</v>
      </c>
      <c r="H67" s="119">
        <v>340</v>
      </c>
      <c r="I67" s="122">
        <v>0</v>
      </c>
      <c r="J67" s="122">
        <v>0</v>
      </c>
      <c r="K67" s="35">
        <v>0</v>
      </c>
      <c r="L67" s="165"/>
    </row>
    <row r="68" spans="2:12" s="44" customFormat="1" ht="34.5" customHeight="1" x14ac:dyDescent="0.2">
      <c r="B68" s="183" t="s">
        <v>287</v>
      </c>
      <c r="C68" s="42" t="s">
        <v>137</v>
      </c>
      <c r="D68" s="42" t="s">
        <v>136</v>
      </c>
      <c r="E68" s="42" t="s">
        <v>140</v>
      </c>
      <c r="F68" s="42" t="s">
        <v>278</v>
      </c>
      <c r="G68" s="42" t="s">
        <v>204</v>
      </c>
      <c r="H68" s="41"/>
      <c r="I68" s="43">
        <f>I70+I77+I76</f>
        <v>283410</v>
      </c>
      <c r="J68" s="43">
        <f t="shared" ref="J68:K68" si="6">J70+J77+J76</f>
        <v>271466</v>
      </c>
      <c r="K68" s="43">
        <f t="shared" si="6"/>
        <v>271466</v>
      </c>
      <c r="L68" s="168"/>
    </row>
    <row r="69" spans="2:12" s="44" customFormat="1" ht="19.5" customHeight="1" x14ac:dyDescent="0.2">
      <c r="B69" s="140" t="s">
        <v>14</v>
      </c>
      <c r="C69" s="42" t="s">
        <v>137</v>
      </c>
      <c r="D69" s="42" t="s">
        <v>136</v>
      </c>
      <c r="E69" s="42" t="s">
        <v>140</v>
      </c>
      <c r="F69" s="42" t="s">
        <v>89</v>
      </c>
      <c r="G69" s="42" t="s">
        <v>204</v>
      </c>
      <c r="H69" s="41">
        <v>200</v>
      </c>
      <c r="I69" s="117">
        <f>SUM(I70)</f>
        <v>254800</v>
      </c>
      <c r="J69" s="117">
        <f>SUM(J70)</f>
        <v>220466</v>
      </c>
      <c r="K69" s="117">
        <f>SUM(K70)</f>
        <v>220466</v>
      </c>
      <c r="L69" s="168"/>
    </row>
    <row r="70" spans="2:12" s="13" customFormat="1" ht="19.5" customHeight="1" x14ac:dyDescent="0.2">
      <c r="B70" s="140" t="s">
        <v>29</v>
      </c>
      <c r="C70" s="114" t="s">
        <v>137</v>
      </c>
      <c r="D70" s="114" t="s">
        <v>136</v>
      </c>
      <c r="E70" s="114" t="s">
        <v>140</v>
      </c>
      <c r="F70" s="114" t="s">
        <v>278</v>
      </c>
      <c r="G70" s="114" t="s">
        <v>204</v>
      </c>
      <c r="H70" s="93">
        <v>220</v>
      </c>
      <c r="I70" s="117">
        <f>I71+I72+I73+I74+I75</f>
        <v>254800</v>
      </c>
      <c r="J70" s="117">
        <f>SUM(J71:J75)</f>
        <v>220466</v>
      </c>
      <c r="K70" s="36">
        <f>SUM(K71:K75)</f>
        <v>220466</v>
      </c>
      <c r="L70" s="167"/>
    </row>
    <row r="71" spans="2:12" s="33" customFormat="1" ht="16.5" customHeight="1" x14ac:dyDescent="0.2">
      <c r="B71" s="140" t="s">
        <v>23</v>
      </c>
      <c r="C71" s="115" t="s">
        <v>137</v>
      </c>
      <c r="D71" s="115" t="s">
        <v>136</v>
      </c>
      <c r="E71" s="115" t="s">
        <v>140</v>
      </c>
      <c r="F71" s="115" t="s">
        <v>278</v>
      </c>
      <c r="G71" s="115" t="s">
        <v>204</v>
      </c>
      <c r="H71" s="119">
        <v>221</v>
      </c>
      <c r="I71" s="122">
        <v>0</v>
      </c>
      <c r="J71" s="122">
        <v>0</v>
      </c>
      <c r="K71" s="35">
        <v>0</v>
      </c>
      <c r="L71" s="165"/>
    </row>
    <row r="72" spans="2:12" s="33" customFormat="1" ht="20.25" customHeight="1" x14ac:dyDescent="0.2">
      <c r="B72" s="140" t="s">
        <v>30</v>
      </c>
      <c r="C72" s="86" t="s">
        <v>137</v>
      </c>
      <c r="D72" s="115" t="s">
        <v>136</v>
      </c>
      <c r="E72" s="115" t="s">
        <v>140</v>
      </c>
      <c r="F72" s="115" t="s">
        <v>278</v>
      </c>
      <c r="G72" s="115" t="s">
        <v>204</v>
      </c>
      <c r="H72" s="119">
        <v>222</v>
      </c>
      <c r="I72" s="122">
        <v>0</v>
      </c>
      <c r="J72" s="122">
        <v>0</v>
      </c>
      <c r="K72" s="35">
        <v>0</v>
      </c>
      <c r="L72" s="165"/>
    </row>
    <row r="73" spans="2:12" s="33" customFormat="1" ht="15.75" customHeight="1" x14ac:dyDescent="0.2">
      <c r="B73" s="140" t="s">
        <v>31</v>
      </c>
      <c r="C73" s="85" t="s">
        <v>137</v>
      </c>
      <c r="D73" s="115" t="s">
        <v>136</v>
      </c>
      <c r="E73" s="115" t="s">
        <v>140</v>
      </c>
      <c r="F73" s="115" t="s">
        <v>278</v>
      </c>
      <c r="G73" s="115" t="s">
        <v>204</v>
      </c>
      <c r="H73" s="119">
        <v>223</v>
      </c>
      <c r="I73" s="122">
        <v>204800</v>
      </c>
      <c r="J73" s="122">
        <v>94966</v>
      </c>
      <c r="K73" s="122">
        <v>94966</v>
      </c>
      <c r="L73" s="165"/>
    </row>
    <row r="74" spans="2:12" s="33" customFormat="1" ht="18.75" customHeight="1" x14ac:dyDescent="0.2">
      <c r="B74" s="140" t="s">
        <v>32</v>
      </c>
      <c r="C74" s="6" t="s">
        <v>137</v>
      </c>
      <c r="D74" s="6" t="s">
        <v>136</v>
      </c>
      <c r="E74" s="6" t="s">
        <v>140</v>
      </c>
      <c r="F74" s="115" t="s">
        <v>278</v>
      </c>
      <c r="G74" s="6" t="s">
        <v>204</v>
      </c>
      <c r="H74" s="119">
        <v>225</v>
      </c>
      <c r="I74" s="122">
        <v>5000</v>
      </c>
      <c r="J74" s="122">
        <v>100500</v>
      </c>
      <c r="K74" s="35">
        <v>100500</v>
      </c>
      <c r="L74" s="165"/>
    </row>
    <row r="75" spans="2:12" s="33" customFormat="1" ht="17.25" customHeight="1" x14ac:dyDescent="0.2">
      <c r="B75" s="140" t="s">
        <v>33</v>
      </c>
      <c r="C75" s="6" t="s">
        <v>137</v>
      </c>
      <c r="D75" s="6" t="s">
        <v>136</v>
      </c>
      <c r="E75" s="6" t="s">
        <v>140</v>
      </c>
      <c r="F75" s="115" t="s">
        <v>278</v>
      </c>
      <c r="G75" s="6" t="s">
        <v>204</v>
      </c>
      <c r="H75" s="119">
        <v>226</v>
      </c>
      <c r="I75" s="122">
        <v>45000</v>
      </c>
      <c r="J75" s="122">
        <v>25000</v>
      </c>
      <c r="K75" s="35">
        <v>25000</v>
      </c>
      <c r="L75" s="165"/>
    </row>
    <row r="76" spans="2:12" s="33" customFormat="1" ht="17.25" customHeight="1" x14ac:dyDescent="0.2">
      <c r="B76" s="140" t="s">
        <v>38</v>
      </c>
      <c r="C76" s="6" t="s">
        <v>137</v>
      </c>
      <c r="D76" s="6" t="s">
        <v>136</v>
      </c>
      <c r="E76" s="6" t="s">
        <v>140</v>
      </c>
      <c r="F76" s="115" t="s">
        <v>89</v>
      </c>
      <c r="G76" s="6" t="s">
        <v>204</v>
      </c>
      <c r="H76" s="119">
        <v>290</v>
      </c>
      <c r="I76" s="122">
        <v>1000</v>
      </c>
      <c r="J76" s="122">
        <v>1000</v>
      </c>
      <c r="K76" s="35">
        <v>1000</v>
      </c>
      <c r="L76" s="165"/>
    </row>
    <row r="77" spans="2:12" s="1" customFormat="1" ht="15.75" x14ac:dyDescent="0.2">
      <c r="B77" s="140" t="s">
        <v>34</v>
      </c>
      <c r="C77" s="114" t="s">
        <v>137</v>
      </c>
      <c r="D77" s="114" t="s">
        <v>136</v>
      </c>
      <c r="E77" s="114" t="s">
        <v>140</v>
      </c>
      <c r="F77" s="114" t="s">
        <v>278</v>
      </c>
      <c r="G77" s="114" t="s">
        <v>204</v>
      </c>
      <c r="H77" s="93">
        <v>300</v>
      </c>
      <c r="I77" s="117">
        <f>I78+I79</f>
        <v>27610</v>
      </c>
      <c r="J77" s="117">
        <f>J78+J79</f>
        <v>50000</v>
      </c>
      <c r="K77" s="117">
        <f>K78+K79</f>
        <v>50000</v>
      </c>
      <c r="L77" s="161"/>
    </row>
    <row r="78" spans="2:12" s="33" customFormat="1" ht="20.25" customHeight="1" x14ac:dyDescent="0.2">
      <c r="B78" s="140" t="s">
        <v>35</v>
      </c>
      <c r="C78" s="115" t="s">
        <v>137</v>
      </c>
      <c r="D78" s="115" t="s">
        <v>136</v>
      </c>
      <c r="E78" s="115" t="s">
        <v>140</v>
      </c>
      <c r="F78" s="115" t="s">
        <v>278</v>
      </c>
      <c r="G78" s="115" t="s">
        <v>204</v>
      </c>
      <c r="H78" s="119">
        <v>310</v>
      </c>
      <c r="I78" s="122">
        <v>0</v>
      </c>
      <c r="J78" s="122">
        <v>0</v>
      </c>
      <c r="K78" s="35">
        <v>0</v>
      </c>
      <c r="L78" s="165"/>
    </row>
    <row r="79" spans="2:12" s="33" customFormat="1" ht="19.5" customHeight="1" x14ac:dyDescent="0.2">
      <c r="B79" s="140" t="s">
        <v>36</v>
      </c>
      <c r="C79" s="115" t="s">
        <v>137</v>
      </c>
      <c r="D79" s="115" t="s">
        <v>136</v>
      </c>
      <c r="E79" s="115" t="s">
        <v>140</v>
      </c>
      <c r="F79" s="115" t="s">
        <v>278</v>
      </c>
      <c r="G79" s="115" t="s">
        <v>204</v>
      </c>
      <c r="H79" s="119">
        <v>340</v>
      </c>
      <c r="I79" s="122">
        <v>27610</v>
      </c>
      <c r="J79" s="122">
        <v>50000</v>
      </c>
      <c r="K79" s="35">
        <v>50000</v>
      </c>
      <c r="L79" s="165"/>
    </row>
    <row r="80" spans="2:12" s="1" customFormat="1" ht="18.75" customHeight="1" x14ac:dyDescent="0.2">
      <c r="B80" s="140" t="s">
        <v>187</v>
      </c>
      <c r="C80" s="114" t="s">
        <v>137</v>
      </c>
      <c r="D80" s="114" t="s">
        <v>136</v>
      </c>
      <c r="E80" s="114" t="s">
        <v>140</v>
      </c>
      <c r="F80" s="114" t="s">
        <v>278</v>
      </c>
      <c r="G80" s="114" t="s">
        <v>186</v>
      </c>
      <c r="H80" s="93"/>
      <c r="I80" s="117">
        <f>I84+I81+I85</f>
        <v>50800</v>
      </c>
      <c r="J80" s="117">
        <f t="shared" ref="J80:K80" si="7">J84+J81</f>
        <v>2000</v>
      </c>
      <c r="K80" s="117">
        <f t="shared" si="7"/>
        <v>2000</v>
      </c>
      <c r="L80" s="161"/>
    </row>
    <row r="81" spans="2:12" s="1" customFormat="1" ht="18.75" customHeight="1" x14ac:dyDescent="0.2">
      <c r="B81" s="140" t="s">
        <v>334</v>
      </c>
      <c r="C81" s="114" t="s">
        <v>137</v>
      </c>
      <c r="D81" s="114" t="s">
        <v>136</v>
      </c>
      <c r="E81" s="114" t="s">
        <v>140</v>
      </c>
      <c r="F81" s="114" t="s">
        <v>278</v>
      </c>
      <c r="G81" s="114" t="s">
        <v>333</v>
      </c>
      <c r="H81" s="93"/>
      <c r="I81" s="117">
        <f>I82</f>
        <v>18000</v>
      </c>
      <c r="J81" s="117">
        <f t="shared" ref="J81:K82" si="8">J82</f>
        <v>1000</v>
      </c>
      <c r="K81" s="117">
        <f t="shared" si="8"/>
        <v>1000</v>
      </c>
      <c r="L81" s="161"/>
    </row>
    <row r="82" spans="2:12" s="1" customFormat="1" ht="18.75" customHeight="1" x14ac:dyDescent="0.2">
      <c r="B82" s="140" t="s">
        <v>376</v>
      </c>
      <c r="C82" s="114" t="s">
        <v>137</v>
      </c>
      <c r="D82" s="114" t="s">
        <v>136</v>
      </c>
      <c r="E82" s="114" t="s">
        <v>140</v>
      </c>
      <c r="F82" s="114" t="s">
        <v>278</v>
      </c>
      <c r="G82" s="114" t="s">
        <v>296</v>
      </c>
      <c r="H82" s="93"/>
      <c r="I82" s="117">
        <f>I83</f>
        <v>18000</v>
      </c>
      <c r="J82" s="117">
        <f t="shared" si="8"/>
        <v>1000</v>
      </c>
      <c r="K82" s="117">
        <f t="shared" si="8"/>
        <v>1000</v>
      </c>
      <c r="L82" s="161"/>
    </row>
    <row r="83" spans="2:12" s="1" customFormat="1" ht="18.75" customHeight="1" x14ac:dyDescent="0.2">
      <c r="B83" s="140" t="s">
        <v>38</v>
      </c>
      <c r="C83" s="115" t="s">
        <v>137</v>
      </c>
      <c r="D83" s="115" t="s">
        <v>136</v>
      </c>
      <c r="E83" s="115" t="s">
        <v>140</v>
      </c>
      <c r="F83" s="115" t="s">
        <v>278</v>
      </c>
      <c r="G83" s="115" t="s">
        <v>296</v>
      </c>
      <c r="H83" s="119">
        <v>290</v>
      </c>
      <c r="I83" s="122">
        <v>18000</v>
      </c>
      <c r="J83" s="122">
        <v>1000</v>
      </c>
      <c r="K83" s="35">
        <v>1000</v>
      </c>
      <c r="L83" s="161"/>
    </row>
    <row r="84" spans="2:12" s="22" customFormat="1" ht="17.25" customHeight="1" x14ac:dyDescent="0.2">
      <c r="B84" s="140" t="s">
        <v>155</v>
      </c>
      <c r="C84" s="114" t="s">
        <v>137</v>
      </c>
      <c r="D84" s="114" t="s">
        <v>136</v>
      </c>
      <c r="E84" s="114" t="s">
        <v>140</v>
      </c>
      <c r="F84" s="114" t="s">
        <v>278</v>
      </c>
      <c r="G84" s="114" t="s">
        <v>156</v>
      </c>
      <c r="H84" s="93"/>
      <c r="I84" s="117">
        <f>I86+I89</f>
        <v>32300</v>
      </c>
      <c r="J84" s="117">
        <f>J86+J89</f>
        <v>1000</v>
      </c>
      <c r="K84" s="36">
        <f>K86+K89</f>
        <v>1000</v>
      </c>
      <c r="L84" s="169"/>
    </row>
    <row r="85" spans="2:12" s="22" customFormat="1" ht="17.25" customHeight="1" x14ac:dyDescent="0.2">
      <c r="B85" s="140"/>
      <c r="C85" s="115" t="s">
        <v>137</v>
      </c>
      <c r="D85" s="115" t="s">
        <v>136</v>
      </c>
      <c r="E85" s="115" t="s">
        <v>140</v>
      </c>
      <c r="F85" s="115" t="s">
        <v>278</v>
      </c>
      <c r="G85" s="115" t="s">
        <v>408</v>
      </c>
      <c r="H85" s="119">
        <v>290</v>
      </c>
      <c r="I85" s="122">
        <v>500</v>
      </c>
      <c r="J85" s="122">
        <v>0</v>
      </c>
      <c r="K85" s="35">
        <v>0</v>
      </c>
      <c r="L85" s="169"/>
    </row>
    <row r="86" spans="2:12" s="22" customFormat="1" ht="17.25" customHeight="1" x14ac:dyDescent="0.2">
      <c r="B86" s="140" t="s">
        <v>37</v>
      </c>
      <c r="C86" s="114" t="s">
        <v>137</v>
      </c>
      <c r="D86" s="114" t="s">
        <v>136</v>
      </c>
      <c r="E86" s="114" t="s">
        <v>140</v>
      </c>
      <c r="F86" s="114" t="s">
        <v>278</v>
      </c>
      <c r="G86" s="114" t="s">
        <v>201</v>
      </c>
      <c r="H86" s="93"/>
      <c r="I86" s="117">
        <f t="shared" ref="I86:K87" si="9">I87</f>
        <v>2500</v>
      </c>
      <c r="J86" s="117">
        <f t="shared" si="9"/>
        <v>1000</v>
      </c>
      <c r="K86" s="36">
        <f t="shared" si="9"/>
        <v>1000</v>
      </c>
      <c r="L86" s="169"/>
    </row>
    <row r="87" spans="2:12" s="1" customFormat="1" ht="17.25" customHeight="1" x14ac:dyDescent="0.2">
      <c r="B87" s="140" t="s">
        <v>14</v>
      </c>
      <c r="C87" s="114" t="s">
        <v>137</v>
      </c>
      <c r="D87" s="114" t="s">
        <v>136</v>
      </c>
      <c r="E87" s="114" t="s">
        <v>140</v>
      </c>
      <c r="F87" s="114" t="s">
        <v>278</v>
      </c>
      <c r="G87" s="114" t="s">
        <v>201</v>
      </c>
      <c r="H87" s="93">
        <v>200</v>
      </c>
      <c r="I87" s="117">
        <f t="shared" si="9"/>
        <v>2500</v>
      </c>
      <c r="J87" s="117">
        <f t="shared" si="9"/>
        <v>1000</v>
      </c>
      <c r="K87" s="36">
        <f t="shared" si="9"/>
        <v>1000</v>
      </c>
      <c r="L87" s="161"/>
    </row>
    <row r="88" spans="2:12" s="33" customFormat="1" ht="17.25" customHeight="1" x14ac:dyDescent="0.2">
      <c r="B88" s="140" t="s">
        <v>38</v>
      </c>
      <c r="C88" s="115" t="s">
        <v>137</v>
      </c>
      <c r="D88" s="115" t="s">
        <v>136</v>
      </c>
      <c r="E88" s="115" t="s">
        <v>140</v>
      </c>
      <c r="F88" s="115" t="s">
        <v>278</v>
      </c>
      <c r="G88" s="115" t="s">
        <v>201</v>
      </c>
      <c r="H88" s="119">
        <v>290</v>
      </c>
      <c r="I88" s="122">
        <v>2500</v>
      </c>
      <c r="J88" s="122">
        <v>1000</v>
      </c>
      <c r="K88" s="35">
        <v>1000</v>
      </c>
      <c r="L88" s="165"/>
    </row>
    <row r="89" spans="2:12" s="13" customFormat="1" ht="17.25" customHeight="1" x14ac:dyDescent="0.2">
      <c r="B89" s="140" t="s">
        <v>202</v>
      </c>
      <c r="C89" s="114" t="s">
        <v>137</v>
      </c>
      <c r="D89" s="114" t="s">
        <v>136</v>
      </c>
      <c r="E89" s="114" t="s">
        <v>140</v>
      </c>
      <c r="F89" s="114" t="s">
        <v>278</v>
      </c>
      <c r="G89" s="114" t="s">
        <v>203</v>
      </c>
      <c r="H89" s="93"/>
      <c r="I89" s="117">
        <f t="shared" ref="I89:K90" si="10">I90</f>
        <v>29800</v>
      </c>
      <c r="J89" s="117">
        <f t="shared" si="10"/>
        <v>0</v>
      </c>
      <c r="K89" s="36">
        <f t="shared" si="10"/>
        <v>0</v>
      </c>
      <c r="L89" s="167"/>
    </row>
    <row r="90" spans="2:12" s="13" customFormat="1" ht="17.25" customHeight="1" x14ac:dyDescent="0.2">
      <c r="B90" s="140" t="s">
        <v>39</v>
      </c>
      <c r="C90" s="114" t="s">
        <v>137</v>
      </c>
      <c r="D90" s="114" t="s">
        <v>136</v>
      </c>
      <c r="E90" s="114" t="s">
        <v>140</v>
      </c>
      <c r="F90" s="114" t="s">
        <v>278</v>
      </c>
      <c r="G90" s="114" t="s">
        <v>203</v>
      </c>
      <c r="H90" s="93">
        <v>200</v>
      </c>
      <c r="I90" s="117">
        <f t="shared" si="10"/>
        <v>29800</v>
      </c>
      <c r="J90" s="117">
        <f t="shared" si="10"/>
        <v>0</v>
      </c>
      <c r="K90" s="36">
        <f t="shared" si="10"/>
        <v>0</v>
      </c>
      <c r="L90" s="167"/>
    </row>
    <row r="91" spans="2:12" s="33" customFormat="1" ht="15.75" customHeight="1" x14ac:dyDescent="0.2">
      <c r="B91" s="140" t="s">
        <v>38</v>
      </c>
      <c r="C91" s="115" t="s">
        <v>137</v>
      </c>
      <c r="D91" s="115" t="s">
        <v>136</v>
      </c>
      <c r="E91" s="115" t="s">
        <v>140</v>
      </c>
      <c r="F91" s="115" t="s">
        <v>278</v>
      </c>
      <c r="G91" s="115" t="s">
        <v>203</v>
      </c>
      <c r="H91" s="119">
        <v>290</v>
      </c>
      <c r="I91" s="122">
        <v>29800</v>
      </c>
      <c r="J91" s="122">
        <v>0</v>
      </c>
      <c r="K91" s="35">
        <v>0</v>
      </c>
      <c r="L91" s="165"/>
    </row>
    <row r="92" spans="2:12" s="33" customFormat="1" ht="30" customHeight="1" x14ac:dyDescent="0.2">
      <c r="B92" s="184" t="s">
        <v>312</v>
      </c>
      <c r="C92" s="78" t="s">
        <v>137</v>
      </c>
      <c r="D92" s="78" t="s">
        <v>136</v>
      </c>
      <c r="E92" s="78" t="s">
        <v>146</v>
      </c>
      <c r="F92" s="78"/>
      <c r="G92" s="78"/>
      <c r="H92" s="79"/>
      <c r="I92" s="80">
        <f t="shared" ref="I92:K92" si="11">SUM(I94)</f>
        <v>111000</v>
      </c>
      <c r="J92" s="80">
        <f t="shared" si="11"/>
        <v>0</v>
      </c>
      <c r="K92" s="80">
        <f t="shared" si="11"/>
        <v>0</v>
      </c>
      <c r="L92" s="165"/>
    </row>
    <row r="93" spans="2:12" s="33" customFormat="1" ht="45" customHeight="1" x14ac:dyDescent="0.2">
      <c r="B93" s="138" t="s">
        <v>162</v>
      </c>
      <c r="C93" s="42" t="s">
        <v>137</v>
      </c>
      <c r="D93" s="42" t="s">
        <v>136</v>
      </c>
      <c r="E93" s="42" t="s">
        <v>146</v>
      </c>
      <c r="F93" s="42" t="s">
        <v>236</v>
      </c>
      <c r="G93" s="42"/>
      <c r="H93" s="52"/>
      <c r="I93" s="43">
        <f>SUM(I94)</f>
        <v>111000</v>
      </c>
      <c r="J93" s="43">
        <v>0</v>
      </c>
      <c r="K93" s="53">
        <v>0</v>
      </c>
      <c r="L93" s="165"/>
    </row>
    <row r="94" spans="2:12" s="33" customFormat="1" ht="45.75" customHeight="1" x14ac:dyDescent="0.2">
      <c r="B94" s="138" t="s">
        <v>158</v>
      </c>
      <c r="C94" s="42" t="s">
        <v>137</v>
      </c>
      <c r="D94" s="42" t="s">
        <v>136</v>
      </c>
      <c r="E94" s="42" t="s">
        <v>146</v>
      </c>
      <c r="F94" s="42" t="s">
        <v>235</v>
      </c>
      <c r="G94" s="42"/>
      <c r="H94" s="52"/>
      <c r="I94" s="43">
        <f>SUM(I100+I95)</f>
        <v>111000</v>
      </c>
      <c r="J94" s="43">
        <f>SUM(J100)</f>
        <v>0</v>
      </c>
      <c r="K94" s="53">
        <v>0</v>
      </c>
      <c r="L94" s="165"/>
    </row>
    <row r="95" spans="2:12" s="33" customFormat="1" ht="31.5" customHeight="1" x14ac:dyDescent="0.2">
      <c r="B95" s="138" t="s">
        <v>342</v>
      </c>
      <c r="C95" s="42" t="s">
        <v>137</v>
      </c>
      <c r="D95" s="42" t="s">
        <v>136</v>
      </c>
      <c r="E95" s="42" t="s">
        <v>146</v>
      </c>
      <c r="F95" s="42" t="s">
        <v>341</v>
      </c>
      <c r="G95" s="42"/>
      <c r="H95" s="52"/>
      <c r="I95" s="43">
        <f>SUM(I97)</f>
        <v>21000</v>
      </c>
      <c r="J95" s="43">
        <f t="shared" ref="J95:K95" si="12">SUM(J97)</f>
        <v>0</v>
      </c>
      <c r="K95" s="43">
        <f t="shared" si="12"/>
        <v>0</v>
      </c>
      <c r="L95" s="165"/>
    </row>
    <row r="96" spans="2:12" s="33" customFormat="1" ht="16.5" customHeight="1" x14ac:dyDescent="0.2">
      <c r="B96" s="223" t="s">
        <v>419</v>
      </c>
      <c r="C96" s="42" t="s">
        <v>137</v>
      </c>
      <c r="D96" s="42" t="s">
        <v>136</v>
      </c>
      <c r="E96" s="42" t="s">
        <v>146</v>
      </c>
      <c r="F96" s="42" t="s">
        <v>341</v>
      </c>
      <c r="G96" s="42" t="s">
        <v>418</v>
      </c>
      <c r="H96" s="52"/>
      <c r="I96" s="43">
        <f>SUM(I97)</f>
        <v>21000</v>
      </c>
      <c r="J96" s="43">
        <f t="shared" ref="J96:K96" si="13">SUM(J97)</f>
        <v>0</v>
      </c>
      <c r="K96" s="43">
        <f t="shared" si="13"/>
        <v>0</v>
      </c>
      <c r="L96" s="165"/>
    </row>
    <row r="97" spans="2:12" s="33" customFormat="1" ht="18.75" customHeight="1" x14ac:dyDescent="0.2">
      <c r="B97" s="140" t="s">
        <v>420</v>
      </c>
      <c r="C97" s="98" t="s">
        <v>137</v>
      </c>
      <c r="D97" s="98" t="s">
        <v>136</v>
      </c>
      <c r="E97" s="98" t="s">
        <v>146</v>
      </c>
      <c r="F97" s="98" t="s">
        <v>341</v>
      </c>
      <c r="G97" s="98" t="s">
        <v>418</v>
      </c>
      <c r="H97" s="99">
        <v>297</v>
      </c>
      <c r="I97" s="100">
        <v>21000</v>
      </c>
      <c r="J97" s="100">
        <v>0</v>
      </c>
      <c r="K97" s="101">
        <v>0</v>
      </c>
      <c r="L97" s="165"/>
    </row>
    <row r="98" spans="2:12" s="33" customFormat="1" ht="21" customHeight="1" x14ac:dyDescent="0.2">
      <c r="B98" s="185" t="s">
        <v>343</v>
      </c>
      <c r="C98" s="42" t="s">
        <v>137</v>
      </c>
      <c r="D98" s="42" t="s">
        <v>136</v>
      </c>
      <c r="E98" s="42" t="s">
        <v>146</v>
      </c>
      <c r="F98" s="42" t="s">
        <v>313</v>
      </c>
      <c r="G98" s="42"/>
      <c r="H98" s="52"/>
      <c r="I98" s="43">
        <f>SUM(I99)</f>
        <v>90000</v>
      </c>
      <c r="J98" s="43">
        <f t="shared" ref="J98:K98" si="14">SUM(J99)</f>
        <v>0</v>
      </c>
      <c r="K98" s="43">
        <f t="shared" si="14"/>
        <v>0</v>
      </c>
      <c r="L98" s="165"/>
    </row>
    <row r="99" spans="2:12" s="33" customFormat="1" ht="33" customHeight="1" x14ac:dyDescent="0.2">
      <c r="B99" s="140" t="s">
        <v>161</v>
      </c>
      <c r="C99" s="42" t="s">
        <v>137</v>
      </c>
      <c r="D99" s="42" t="s">
        <v>136</v>
      </c>
      <c r="E99" s="42" t="s">
        <v>146</v>
      </c>
      <c r="F99" s="42" t="s">
        <v>313</v>
      </c>
      <c r="G99" s="42" t="s">
        <v>204</v>
      </c>
      <c r="H99" s="52"/>
      <c r="I99" s="43">
        <f>SUM(I100)</f>
        <v>90000</v>
      </c>
      <c r="J99" s="43">
        <v>0</v>
      </c>
      <c r="K99" s="53">
        <v>0</v>
      </c>
      <c r="L99" s="165"/>
    </row>
    <row r="100" spans="2:12" s="33" customFormat="1" ht="29.25" customHeight="1" x14ac:dyDescent="0.2">
      <c r="B100" s="138" t="s">
        <v>212</v>
      </c>
      <c r="C100" s="114" t="s">
        <v>137</v>
      </c>
      <c r="D100" s="42" t="s">
        <v>136</v>
      </c>
      <c r="E100" s="42" t="s">
        <v>146</v>
      </c>
      <c r="F100" s="42" t="s">
        <v>313</v>
      </c>
      <c r="G100" s="42" t="s">
        <v>204</v>
      </c>
      <c r="H100" s="54"/>
      <c r="I100" s="43">
        <f>SUM(I101)</f>
        <v>90000</v>
      </c>
      <c r="J100" s="43">
        <v>0</v>
      </c>
      <c r="K100" s="53">
        <v>0</v>
      </c>
      <c r="L100" s="165"/>
    </row>
    <row r="101" spans="2:12" s="33" customFormat="1" ht="18.75" customHeight="1" x14ac:dyDescent="0.2">
      <c r="B101" s="140" t="s">
        <v>420</v>
      </c>
      <c r="C101" s="115" t="s">
        <v>137</v>
      </c>
      <c r="D101" s="98" t="s">
        <v>136</v>
      </c>
      <c r="E101" s="98" t="s">
        <v>146</v>
      </c>
      <c r="F101" s="98" t="s">
        <v>313</v>
      </c>
      <c r="G101" s="98" t="s">
        <v>204</v>
      </c>
      <c r="H101" s="99">
        <v>297</v>
      </c>
      <c r="I101" s="100">
        <v>90000</v>
      </c>
      <c r="J101" s="100">
        <v>0</v>
      </c>
      <c r="K101" s="101">
        <v>0</v>
      </c>
      <c r="L101" s="165"/>
    </row>
    <row r="102" spans="2:12" s="33" customFormat="1" ht="22.5" customHeight="1" x14ac:dyDescent="0.2">
      <c r="B102" s="186" t="s">
        <v>326</v>
      </c>
      <c r="C102" s="127" t="s">
        <v>137</v>
      </c>
      <c r="D102" s="127" t="s">
        <v>136</v>
      </c>
      <c r="E102" s="127" t="s">
        <v>179</v>
      </c>
      <c r="F102" s="124"/>
      <c r="G102" s="124"/>
      <c r="H102" s="125"/>
      <c r="I102" s="126">
        <f>I103</f>
        <v>50000</v>
      </c>
      <c r="J102" s="126">
        <f t="shared" ref="J102:K106" si="15">J103</f>
        <v>50000</v>
      </c>
      <c r="K102" s="126">
        <f t="shared" si="15"/>
        <v>50000</v>
      </c>
      <c r="L102" s="165"/>
    </row>
    <row r="103" spans="2:12" s="33" customFormat="1" ht="56.25" customHeight="1" x14ac:dyDescent="0.2">
      <c r="B103" s="187" t="s">
        <v>193</v>
      </c>
      <c r="C103" s="130" t="s">
        <v>137</v>
      </c>
      <c r="D103" s="130" t="s">
        <v>136</v>
      </c>
      <c r="E103" s="130" t="s">
        <v>179</v>
      </c>
      <c r="F103" s="130" t="s">
        <v>236</v>
      </c>
      <c r="G103" s="130"/>
      <c r="H103" s="131"/>
      <c r="I103" s="132">
        <f>I104</f>
        <v>50000</v>
      </c>
      <c r="J103" s="132">
        <f t="shared" si="15"/>
        <v>50000</v>
      </c>
      <c r="K103" s="132">
        <f t="shared" si="15"/>
        <v>50000</v>
      </c>
      <c r="L103" s="165"/>
    </row>
    <row r="104" spans="2:12" s="33" customFormat="1" ht="45.75" customHeight="1" x14ac:dyDescent="0.2">
      <c r="B104" s="187" t="s">
        <v>194</v>
      </c>
      <c r="C104" s="130" t="s">
        <v>137</v>
      </c>
      <c r="D104" s="130" t="s">
        <v>136</v>
      </c>
      <c r="E104" s="130" t="s">
        <v>179</v>
      </c>
      <c r="F104" s="130" t="s">
        <v>235</v>
      </c>
      <c r="G104" s="130"/>
      <c r="H104" s="131"/>
      <c r="I104" s="132">
        <f>I105</f>
        <v>50000</v>
      </c>
      <c r="J104" s="132">
        <f t="shared" si="15"/>
        <v>50000</v>
      </c>
      <c r="K104" s="132">
        <f t="shared" si="15"/>
        <v>50000</v>
      </c>
      <c r="L104" s="165"/>
    </row>
    <row r="105" spans="2:12" s="33" customFormat="1" ht="22.5" customHeight="1" x14ac:dyDescent="0.2">
      <c r="B105" s="187" t="s">
        <v>327</v>
      </c>
      <c r="C105" s="130" t="s">
        <v>137</v>
      </c>
      <c r="D105" s="130" t="s">
        <v>136</v>
      </c>
      <c r="E105" s="130" t="s">
        <v>179</v>
      </c>
      <c r="F105" s="130" t="s">
        <v>328</v>
      </c>
      <c r="G105" s="130"/>
      <c r="H105" s="131"/>
      <c r="I105" s="132">
        <f>I106</f>
        <v>50000</v>
      </c>
      <c r="J105" s="132">
        <f t="shared" si="15"/>
        <v>50000</v>
      </c>
      <c r="K105" s="132">
        <f t="shared" si="15"/>
        <v>50000</v>
      </c>
      <c r="L105" s="165"/>
    </row>
    <row r="106" spans="2:12" s="33" customFormat="1" ht="22.5" customHeight="1" x14ac:dyDescent="0.2">
      <c r="B106" s="187" t="s">
        <v>329</v>
      </c>
      <c r="C106" s="130" t="s">
        <v>137</v>
      </c>
      <c r="D106" s="130" t="s">
        <v>136</v>
      </c>
      <c r="E106" s="130" t="s">
        <v>179</v>
      </c>
      <c r="F106" s="130" t="s">
        <v>328</v>
      </c>
      <c r="G106" s="130" t="s">
        <v>186</v>
      </c>
      <c r="H106" s="131"/>
      <c r="I106" s="132">
        <f>I107</f>
        <v>50000</v>
      </c>
      <c r="J106" s="132">
        <f t="shared" si="15"/>
        <v>50000</v>
      </c>
      <c r="K106" s="132">
        <f t="shared" si="15"/>
        <v>50000</v>
      </c>
      <c r="L106" s="165"/>
    </row>
    <row r="107" spans="2:12" s="33" customFormat="1" ht="22.5" customHeight="1" x14ac:dyDescent="0.2">
      <c r="B107" s="187" t="s">
        <v>330</v>
      </c>
      <c r="C107" s="133" t="s">
        <v>137</v>
      </c>
      <c r="D107" s="133" t="s">
        <v>136</v>
      </c>
      <c r="E107" s="133" t="s">
        <v>179</v>
      </c>
      <c r="F107" s="133" t="s">
        <v>328</v>
      </c>
      <c r="G107" s="133" t="s">
        <v>331</v>
      </c>
      <c r="H107" s="134">
        <v>290</v>
      </c>
      <c r="I107" s="135">
        <v>50000</v>
      </c>
      <c r="J107" s="135">
        <v>50000</v>
      </c>
      <c r="K107" s="136">
        <v>50000</v>
      </c>
      <c r="L107" s="165"/>
    </row>
    <row r="108" spans="2:12" s="45" customFormat="1" ht="20.25" customHeight="1" x14ac:dyDescent="0.2">
      <c r="B108" s="140" t="s">
        <v>104</v>
      </c>
      <c r="C108" s="115" t="s">
        <v>137</v>
      </c>
      <c r="D108" s="115" t="s">
        <v>136</v>
      </c>
      <c r="E108" s="115">
        <v>13</v>
      </c>
      <c r="F108" s="4"/>
      <c r="G108" s="4"/>
      <c r="H108" s="119"/>
      <c r="I108" s="122">
        <f>I109+I125+I118</f>
        <v>2167701</v>
      </c>
      <c r="J108" s="122">
        <f t="shared" ref="J108:K108" si="16">J109+J125+J118</f>
        <v>1855590</v>
      </c>
      <c r="K108" s="122">
        <f t="shared" si="16"/>
        <v>1858590</v>
      </c>
      <c r="L108" s="163"/>
    </row>
    <row r="109" spans="2:12" s="21" customFormat="1" ht="55.5" customHeight="1" x14ac:dyDescent="0.2">
      <c r="B109" s="188" t="s">
        <v>404</v>
      </c>
      <c r="C109" s="73" t="s">
        <v>137</v>
      </c>
      <c r="D109" s="73" t="s">
        <v>136</v>
      </c>
      <c r="E109" s="73">
        <v>13</v>
      </c>
      <c r="F109" s="73" t="s">
        <v>241</v>
      </c>
      <c r="G109" s="73"/>
      <c r="H109" s="74"/>
      <c r="I109" s="75">
        <f>I110</f>
        <v>10000</v>
      </c>
      <c r="J109" s="75">
        <f>J111</f>
        <v>10000</v>
      </c>
      <c r="K109" s="76">
        <f>K111</f>
        <v>10000</v>
      </c>
      <c r="L109" s="170"/>
    </row>
    <row r="110" spans="2:12" s="21" customFormat="1" ht="30.75" customHeight="1" x14ac:dyDescent="0.2">
      <c r="B110" s="189" t="s">
        <v>277</v>
      </c>
      <c r="C110" s="114" t="s">
        <v>137</v>
      </c>
      <c r="D110" s="114" t="s">
        <v>136</v>
      </c>
      <c r="E110" s="114" t="s">
        <v>151</v>
      </c>
      <c r="F110" s="114" t="s">
        <v>239</v>
      </c>
      <c r="G110" s="114"/>
      <c r="H110" s="93"/>
      <c r="I110" s="117">
        <f>I111</f>
        <v>10000</v>
      </c>
      <c r="J110" s="117">
        <f>J111</f>
        <v>10000</v>
      </c>
      <c r="K110" s="117">
        <f>K111</f>
        <v>10000</v>
      </c>
      <c r="L110" s="170"/>
    </row>
    <row r="111" spans="2:12" s="1" customFormat="1" ht="32.25" customHeight="1" x14ac:dyDescent="0.2">
      <c r="B111" s="140" t="s">
        <v>159</v>
      </c>
      <c r="C111" s="114" t="s">
        <v>137</v>
      </c>
      <c r="D111" s="114" t="s">
        <v>136</v>
      </c>
      <c r="E111" s="114">
        <v>13</v>
      </c>
      <c r="F111" s="114" t="s">
        <v>238</v>
      </c>
      <c r="G111" s="114"/>
      <c r="H111" s="93"/>
      <c r="I111" s="117">
        <f t="shared" ref="I111:K116" si="17">I112</f>
        <v>10000</v>
      </c>
      <c r="J111" s="117">
        <f>J112</f>
        <v>10000</v>
      </c>
      <c r="K111" s="36">
        <f>K112</f>
        <v>10000</v>
      </c>
      <c r="L111" s="161"/>
    </row>
    <row r="112" spans="2:12" s="1" customFormat="1" ht="28.5" customHeight="1" x14ac:dyDescent="0.2">
      <c r="B112" s="140" t="s">
        <v>182</v>
      </c>
      <c r="C112" s="114" t="s">
        <v>137</v>
      </c>
      <c r="D112" s="114" t="s">
        <v>136</v>
      </c>
      <c r="E112" s="114" t="s">
        <v>151</v>
      </c>
      <c r="F112" s="114" t="s">
        <v>238</v>
      </c>
      <c r="G112" s="114" t="s">
        <v>183</v>
      </c>
      <c r="H112" s="93"/>
      <c r="I112" s="117">
        <f t="shared" si="17"/>
        <v>10000</v>
      </c>
      <c r="J112" s="117">
        <f t="shared" si="17"/>
        <v>10000</v>
      </c>
      <c r="K112" s="36">
        <f t="shared" si="17"/>
        <v>10000</v>
      </c>
      <c r="L112" s="161"/>
    </row>
    <row r="113" spans="2:12" s="1" customFormat="1" ht="26.25" customHeight="1" x14ac:dyDescent="0.2">
      <c r="B113" s="140" t="s">
        <v>161</v>
      </c>
      <c r="C113" s="114" t="s">
        <v>137</v>
      </c>
      <c r="D113" s="114" t="s">
        <v>136</v>
      </c>
      <c r="E113" s="114" t="s">
        <v>151</v>
      </c>
      <c r="F113" s="114" t="s">
        <v>238</v>
      </c>
      <c r="G113" s="114" t="s">
        <v>154</v>
      </c>
      <c r="H113" s="93"/>
      <c r="I113" s="117">
        <f>I114</f>
        <v>10000</v>
      </c>
      <c r="J113" s="117">
        <f t="shared" si="17"/>
        <v>10000</v>
      </c>
      <c r="K113" s="36">
        <f t="shared" si="17"/>
        <v>10000</v>
      </c>
      <c r="L113" s="161"/>
    </row>
    <row r="114" spans="2:12" s="1" customFormat="1" ht="32.25" customHeight="1" x14ac:dyDescent="0.2">
      <c r="B114" s="140" t="s">
        <v>212</v>
      </c>
      <c r="C114" s="114" t="s">
        <v>137</v>
      </c>
      <c r="D114" s="114" t="s">
        <v>136</v>
      </c>
      <c r="E114" s="114" t="s">
        <v>151</v>
      </c>
      <c r="F114" s="114" t="s">
        <v>238</v>
      </c>
      <c r="G114" s="114" t="s">
        <v>204</v>
      </c>
      <c r="H114" s="93"/>
      <c r="I114" s="117">
        <f>I115</f>
        <v>10000</v>
      </c>
      <c r="J114" s="117">
        <f>J115</f>
        <v>10000</v>
      </c>
      <c r="K114" s="36">
        <f>K115</f>
        <v>10000</v>
      </c>
      <c r="L114" s="161"/>
    </row>
    <row r="115" spans="2:12" s="1" customFormat="1" ht="21" customHeight="1" x14ac:dyDescent="0.2">
      <c r="B115" s="140" t="s">
        <v>40</v>
      </c>
      <c r="C115" s="114" t="s">
        <v>137</v>
      </c>
      <c r="D115" s="114" t="s">
        <v>136</v>
      </c>
      <c r="E115" s="114">
        <v>13</v>
      </c>
      <c r="F115" s="114" t="s">
        <v>238</v>
      </c>
      <c r="G115" s="114" t="s">
        <v>204</v>
      </c>
      <c r="H115" s="93">
        <v>200</v>
      </c>
      <c r="I115" s="117">
        <f t="shared" si="17"/>
        <v>10000</v>
      </c>
      <c r="J115" s="117">
        <f t="shared" si="17"/>
        <v>10000</v>
      </c>
      <c r="K115" s="36">
        <f t="shared" si="17"/>
        <v>10000</v>
      </c>
      <c r="L115" s="161"/>
    </row>
    <row r="116" spans="2:12" s="1" customFormat="1" ht="21" customHeight="1" x14ac:dyDescent="0.2">
      <c r="B116" s="140" t="s">
        <v>29</v>
      </c>
      <c r="C116" s="114" t="s">
        <v>137</v>
      </c>
      <c r="D116" s="114" t="s">
        <v>136</v>
      </c>
      <c r="E116" s="114">
        <v>13</v>
      </c>
      <c r="F116" s="114" t="s">
        <v>238</v>
      </c>
      <c r="G116" s="114" t="s">
        <v>204</v>
      </c>
      <c r="H116" s="93">
        <v>220</v>
      </c>
      <c r="I116" s="117">
        <f t="shared" si="17"/>
        <v>10000</v>
      </c>
      <c r="J116" s="117">
        <f t="shared" si="17"/>
        <v>10000</v>
      </c>
      <c r="K116" s="36">
        <f t="shared" si="17"/>
        <v>10000</v>
      </c>
      <c r="L116" s="161"/>
    </row>
    <row r="117" spans="2:12" s="33" customFormat="1" ht="16.5" customHeight="1" x14ac:dyDescent="0.2">
      <c r="B117" s="140" t="s">
        <v>33</v>
      </c>
      <c r="C117" s="115" t="s">
        <v>137</v>
      </c>
      <c r="D117" s="115" t="s">
        <v>136</v>
      </c>
      <c r="E117" s="115">
        <v>13</v>
      </c>
      <c r="F117" s="115" t="s">
        <v>238</v>
      </c>
      <c r="G117" s="115" t="s">
        <v>204</v>
      </c>
      <c r="H117" s="119">
        <v>226</v>
      </c>
      <c r="I117" s="122">
        <v>10000</v>
      </c>
      <c r="J117" s="122">
        <v>10000</v>
      </c>
      <c r="K117" s="35">
        <v>10000</v>
      </c>
      <c r="L117" s="165"/>
    </row>
    <row r="118" spans="2:12" s="33" customFormat="1" ht="43.5" customHeight="1" x14ac:dyDescent="0.2">
      <c r="B118" s="182" t="s">
        <v>403</v>
      </c>
      <c r="C118" s="159" t="s">
        <v>137</v>
      </c>
      <c r="D118" s="159" t="s">
        <v>136</v>
      </c>
      <c r="E118" s="159" t="s">
        <v>151</v>
      </c>
      <c r="F118" s="159" t="s">
        <v>396</v>
      </c>
      <c r="G118" s="159"/>
      <c r="H118" s="159"/>
      <c r="I118" s="105">
        <f t="shared" ref="I118:K123" si="18">I119</f>
        <v>16000</v>
      </c>
      <c r="J118" s="105">
        <f t="shared" si="18"/>
        <v>16000</v>
      </c>
      <c r="K118" s="105">
        <f t="shared" si="18"/>
        <v>16000</v>
      </c>
      <c r="L118" s="165"/>
    </row>
    <row r="119" spans="2:12" s="33" customFormat="1" ht="16.5" customHeight="1" x14ac:dyDescent="0.2">
      <c r="B119" s="157" t="s">
        <v>394</v>
      </c>
      <c r="C119" s="114" t="s">
        <v>137</v>
      </c>
      <c r="D119" s="5" t="s">
        <v>136</v>
      </c>
      <c r="E119" s="5" t="s">
        <v>151</v>
      </c>
      <c r="F119" s="5" t="s">
        <v>397</v>
      </c>
      <c r="G119" s="5"/>
      <c r="H119" s="119"/>
      <c r="I119" s="117">
        <f t="shared" si="18"/>
        <v>16000</v>
      </c>
      <c r="J119" s="117">
        <f t="shared" si="18"/>
        <v>16000</v>
      </c>
      <c r="K119" s="117">
        <f t="shared" si="18"/>
        <v>16000</v>
      </c>
      <c r="L119" s="165"/>
    </row>
    <row r="120" spans="2:12" s="33" customFormat="1" ht="16.5" customHeight="1" x14ac:dyDescent="0.2">
      <c r="B120" s="158" t="s">
        <v>104</v>
      </c>
      <c r="C120" s="114" t="s">
        <v>137</v>
      </c>
      <c r="D120" s="5" t="s">
        <v>136</v>
      </c>
      <c r="E120" s="5" t="s">
        <v>151</v>
      </c>
      <c r="F120" s="5" t="s">
        <v>405</v>
      </c>
      <c r="G120" s="5"/>
      <c r="H120" s="119"/>
      <c r="I120" s="117">
        <f t="shared" si="18"/>
        <v>16000</v>
      </c>
      <c r="J120" s="117">
        <f t="shared" si="18"/>
        <v>16000</v>
      </c>
      <c r="K120" s="117">
        <f t="shared" si="18"/>
        <v>16000</v>
      </c>
      <c r="L120" s="165"/>
    </row>
    <row r="121" spans="2:12" s="33" customFormat="1" ht="16.5" customHeight="1" x14ac:dyDescent="0.2">
      <c r="B121" s="140" t="s">
        <v>182</v>
      </c>
      <c r="C121" s="114" t="s">
        <v>137</v>
      </c>
      <c r="D121" s="5" t="s">
        <v>136</v>
      </c>
      <c r="E121" s="5" t="s">
        <v>151</v>
      </c>
      <c r="F121" s="5" t="s">
        <v>405</v>
      </c>
      <c r="G121" s="5" t="s">
        <v>183</v>
      </c>
      <c r="H121" s="119"/>
      <c r="I121" s="117">
        <f t="shared" si="18"/>
        <v>16000</v>
      </c>
      <c r="J121" s="117">
        <f t="shared" si="18"/>
        <v>16000</v>
      </c>
      <c r="K121" s="117">
        <f t="shared" si="18"/>
        <v>16000</v>
      </c>
      <c r="L121" s="165"/>
    </row>
    <row r="122" spans="2:12" s="33" customFormat="1" ht="16.5" customHeight="1" x14ac:dyDescent="0.2">
      <c r="B122" s="158" t="s">
        <v>355</v>
      </c>
      <c r="C122" s="114" t="s">
        <v>137</v>
      </c>
      <c r="D122" s="5" t="s">
        <v>136</v>
      </c>
      <c r="E122" s="5" t="s">
        <v>151</v>
      </c>
      <c r="F122" s="5" t="s">
        <v>405</v>
      </c>
      <c r="G122" s="5" t="s">
        <v>154</v>
      </c>
      <c r="H122" s="119"/>
      <c r="I122" s="117">
        <f t="shared" si="18"/>
        <v>16000</v>
      </c>
      <c r="J122" s="117">
        <f t="shared" si="18"/>
        <v>16000</v>
      </c>
      <c r="K122" s="117">
        <f t="shared" si="18"/>
        <v>16000</v>
      </c>
      <c r="L122" s="165"/>
    </row>
    <row r="123" spans="2:12" s="33" customFormat="1" ht="16.5" customHeight="1" x14ac:dyDescent="0.2">
      <c r="B123" s="138" t="s">
        <v>395</v>
      </c>
      <c r="C123" s="114" t="s">
        <v>137</v>
      </c>
      <c r="D123" s="5" t="s">
        <v>136</v>
      </c>
      <c r="E123" s="5" t="s">
        <v>151</v>
      </c>
      <c r="F123" s="5" t="s">
        <v>405</v>
      </c>
      <c r="G123" s="5" t="s">
        <v>204</v>
      </c>
      <c r="H123" s="119"/>
      <c r="I123" s="117">
        <f t="shared" si="18"/>
        <v>16000</v>
      </c>
      <c r="J123" s="117">
        <f t="shared" si="18"/>
        <v>16000</v>
      </c>
      <c r="K123" s="117">
        <f t="shared" si="18"/>
        <v>16000</v>
      </c>
      <c r="L123" s="165"/>
    </row>
    <row r="124" spans="2:12" s="33" customFormat="1" ht="16.5" customHeight="1" x14ac:dyDescent="0.2">
      <c r="B124" s="140" t="s">
        <v>36</v>
      </c>
      <c r="C124" s="115" t="s">
        <v>137</v>
      </c>
      <c r="D124" s="4" t="s">
        <v>136</v>
      </c>
      <c r="E124" s="4" t="s">
        <v>151</v>
      </c>
      <c r="F124" s="4" t="s">
        <v>405</v>
      </c>
      <c r="G124" s="5" t="s">
        <v>204</v>
      </c>
      <c r="H124" s="119">
        <v>340</v>
      </c>
      <c r="I124" s="122">
        <v>16000</v>
      </c>
      <c r="J124" s="122">
        <v>16000</v>
      </c>
      <c r="K124" s="35">
        <v>16000</v>
      </c>
      <c r="L124" s="165"/>
    </row>
    <row r="125" spans="2:12" s="1" customFormat="1" ht="45" customHeight="1" x14ac:dyDescent="0.2">
      <c r="B125" s="140" t="s">
        <v>162</v>
      </c>
      <c r="C125" s="114" t="s">
        <v>137</v>
      </c>
      <c r="D125" s="114" t="s">
        <v>136</v>
      </c>
      <c r="E125" s="114">
        <v>13</v>
      </c>
      <c r="F125" s="114" t="s">
        <v>236</v>
      </c>
      <c r="G125" s="114"/>
      <c r="H125" s="93"/>
      <c r="I125" s="117">
        <f>I126</f>
        <v>2141701</v>
      </c>
      <c r="J125" s="117">
        <f>J126</f>
        <v>1829590</v>
      </c>
      <c r="K125" s="36">
        <f>K126</f>
        <v>1832590</v>
      </c>
      <c r="L125" s="161"/>
    </row>
    <row r="126" spans="2:12" s="1" customFormat="1" ht="45.75" customHeight="1" x14ac:dyDescent="0.2">
      <c r="B126" s="140" t="s">
        <v>158</v>
      </c>
      <c r="C126" s="114" t="s">
        <v>137</v>
      </c>
      <c r="D126" s="114" t="s">
        <v>136</v>
      </c>
      <c r="E126" s="114">
        <v>13</v>
      </c>
      <c r="F126" s="114" t="s">
        <v>235</v>
      </c>
      <c r="G126" s="114"/>
      <c r="H126" s="93"/>
      <c r="I126" s="117">
        <f>I127+I142</f>
        <v>2141701</v>
      </c>
      <c r="J126" s="117">
        <f>J127+J142</f>
        <v>1829590</v>
      </c>
      <c r="K126" s="36">
        <f>K127+K142</f>
        <v>1832590</v>
      </c>
      <c r="L126" s="161"/>
    </row>
    <row r="127" spans="2:12" s="2" customFormat="1" ht="25.5" x14ac:dyDescent="0.2">
      <c r="B127" s="182" t="s">
        <v>218</v>
      </c>
      <c r="C127" s="73" t="s">
        <v>137</v>
      </c>
      <c r="D127" s="73" t="s">
        <v>136</v>
      </c>
      <c r="E127" s="73">
        <v>13</v>
      </c>
      <c r="F127" s="73" t="s">
        <v>276</v>
      </c>
      <c r="G127" s="73"/>
      <c r="H127" s="74"/>
      <c r="I127" s="75">
        <f>I128+I136</f>
        <v>2138701</v>
      </c>
      <c r="J127" s="75">
        <f t="shared" ref="J127:K127" si="19">J128+J136</f>
        <v>1826590</v>
      </c>
      <c r="K127" s="75">
        <f t="shared" si="19"/>
        <v>1829590</v>
      </c>
      <c r="L127" s="218"/>
    </row>
    <row r="128" spans="2:12" s="2" customFormat="1" ht="54.75" customHeight="1" x14ac:dyDescent="0.2">
      <c r="B128" s="140" t="s">
        <v>41</v>
      </c>
      <c r="C128" s="114" t="s">
        <v>137</v>
      </c>
      <c r="D128" s="114" t="s">
        <v>136</v>
      </c>
      <c r="E128" s="114">
        <v>13</v>
      </c>
      <c r="F128" s="114" t="s">
        <v>276</v>
      </c>
      <c r="G128" s="114" t="s">
        <v>181</v>
      </c>
      <c r="H128" s="93"/>
      <c r="I128" s="117">
        <f t="shared" ref="I128:K128" si="20">I129</f>
        <v>1831380</v>
      </c>
      <c r="J128" s="117">
        <f t="shared" si="20"/>
        <v>1531380</v>
      </c>
      <c r="K128" s="36">
        <f t="shared" si="20"/>
        <v>1531380</v>
      </c>
      <c r="L128" s="218"/>
    </row>
    <row r="129" spans="2:13" s="2" customFormat="1" ht="25.5" x14ac:dyDescent="0.2">
      <c r="B129" s="140" t="s">
        <v>9</v>
      </c>
      <c r="C129" s="114" t="s">
        <v>137</v>
      </c>
      <c r="D129" s="114" t="s">
        <v>136</v>
      </c>
      <c r="E129" s="114">
        <v>13</v>
      </c>
      <c r="F129" s="114" t="s">
        <v>276</v>
      </c>
      <c r="G129" s="114" t="s">
        <v>152</v>
      </c>
      <c r="H129" s="93"/>
      <c r="I129" s="117">
        <f>I130+I135</f>
        <v>1831380</v>
      </c>
      <c r="J129" s="117">
        <f>J130+J135</f>
        <v>1531380</v>
      </c>
      <c r="K129" s="117">
        <f>K130+K135</f>
        <v>1531380</v>
      </c>
      <c r="L129" s="218"/>
    </row>
    <row r="130" spans="2:13" s="2" customFormat="1" ht="25.5" x14ac:dyDescent="0.2">
      <c r="B130" s="140" t="s">
        <v>285</v>
      </c>
      <c r="C130" s="114" t="s">
        <v>137</v>
      </c>
      <c r="D130" s="114" t="s">
        <v>136</v>
      </c>
      <c r="E130" s="114">
        <v>13</v>
      </c>
      <c r="F130" s="114" t="s">
        <v>276</v>
      </c>
      <c r="G130" s="114" t="s">
        <v>206</v>
      </c>
      <c r="H130" s="93"/>
      <c r="I130" s="117">
        <f t="shared" ref="I130:K132" si="21">I131</f>
        <v>1476175</v>
      </c>
      <c r="J130" s="117">
        <f t="shared" si="21"/>
        <v>1176175</v>
      </c>
      <c r="K130" s="36">
        <f t="shared" si="21"/>
        <v>1176175</v>
      </c>
      <c r="L130" s="218"/>
    </row>
    <row r="131" spans="2:13" s="2" customFormat="1" ht="15.75" x14ac:dyDescent="0.2">
      <c r="B131" s="140" t="s">
        <v>42</v>
      </c>
      <c r="C131" s="114" t="s">
        <v>137</v>
      </c>
      <c r="D131" s="114" t="s">
        <v>136</v>
      </c>
      <c r="E131" s="114">
        <v>13</v>
      </c>
      <c r="F131" s="114" t="s">
        <v>276</v>
      </c>
      <c r="G131" s="114" t="s">
        <v>206</v>
      </c>
      <c r="H131" s="93">
        <v>200</v>
      </c>
      <c r="I131" s="117">
        <f t="shared" si="21"/>
        <v>1476175</v>
      </c>
      <c r="J131" s="117">
        <f t="shared" si="21"/>
        <v>1176175</v>
      </c>
      <c r="K131" s="36">
        <f t="shared" si="21"/>
        <v>1176175</v>
      </c>
      <c r="L131" s="218"/>
    </row>
    <row r="132" spans="2:13" s="2" customFormat="1" ht="25.5" x14ac:dyDescent="0.2">
      <c r="B132" s="140" t="s">
        <v>141</v>
      </c>
      <c r="C132" s="114" t="s">
        <v>137</v>
      </c>
      <c r="D132" s="114" t="s">
        <v>136</v>
      </c>
      <c r="E132" s="114">
        <v>13</v>
      </c>
      <c r="F132" s="114" t="s">
        <v>276</v>
      </c>
      <c r="G132" s="114" t="s">
        <v>206</v>
      </c>
      <c r="H132" s="93">
        <v>210</v>
      </c>
      <c r="I132" s="117">
        <f>I133</f>
        <v>1476175</v>
      </c>
      <c r="J132" s="117">
        <f t="shared" si="21"/>
        <v>1176175</v>
      </c>
      <c r="K132" s="117">
        <f t="shared" si="21"/>
        <v>1176175</v>
      </c>
      <c r="L132" s="218"/>
    </row>
    <row r="133" spans="2:13" s="33" customFormat="1" ht="15.75" customHeight="1" x14ac:dyDescent="0.2">
      <c r="B133" s="140" t="s">
        <v>12</v>
      </c>
      <c r="C133" s="115" t="s">
        <v>137</v>
      </c>
      <c r="D133" s="115" t="s">
        <v>136</v>
      </c>
      <c r="E133" s="115">
        <v>13</v>
      </c>
      <c r="F133" s="115" t="s">
        <v>276</v>
      </c>
      <c r="G133" s="115" t="s">
        <v>206</v>
      </c>
      <c r="H133" s="119">
        <v>211</v>
      </c>
      <c r="I133" s="122">
        <v>1476175</v>
      </c>
      <c r="J133" s="122">
        <v>1176175</v>
      </c>
      <c r="K133" s="122">
        <v>1176175</v>
      </c>
      <c r="L133" s="165"/>
    </row>
    <row r="134" spans="2:13" s="33" customFormat="1" ht="40.5" customHeight="1" x14ac:dyDescent="0.2">
      <c r="B134" s="140" t="s">
        <v>3</v>
      </c>
      <c r="C134" s="114" t="s">
        <v>137</v>
      </c>
      <c r="D134" s="114" t="s">
        <v>136</v>
      </c>
      <c r="E134" s="114">
        <v>13</v>
      </c>
      <c r="F134" s="114" t="s">
        <v>276</v>
      </c>
      <c r="G134" s="114" t="s">
        <v>282</v>
      </c>
      <c r="H134" s="93"/>
      <c r="I134" s="117">
        <f>I135</f>
        <v>355205</v>
      </c>
      <c r="J134" s="117">
        <f>J135</f>
        <v>355205</v>
      </c>
      <c r="K134" s="117">
        <f>K135</f>
        <v>355205</v>
      </c>
      <c r="L134" s="165"/>
    </row>
    <row r="135" spans="2:13" s="33" customFormat="1" ht="20.25" customHeight="1" x14ac:dyDescent="0.2">
      <c r="B135" s="140" t="s">
        <v>2</v>
      </c>
      <c r="C135" s="115" t="s">
        <v>137</v>
      </c>
      <c r="D135" s="115" t="s">
        <v>136</v>
      </c>
      <c r="E135" s="115">
        <v>13</v>
      </c>
      <c r="F135" s="115" t="s">
        <v>276</v>
      </c>
      <c r="G135" s="115" t="s">
        <v>282</v>
      </c>
      <c r="H135" s="119">
        <v>213</v>
      </c>
      <c r="I135" s="122">
        <v>355205</v>
      </c>
      <c r="J135" s="122">
        <v>355205</v>
      </c>
      <c r="K135" s="122">
        <v>355205</v>
      </c>
      <c r="L135" s="165"/>
    </row>
    <row r="136" spans="2:13" s="33" customFormat="1" ht="27" customHeight="1" x14ac:dyDescent="0.2">
      <c r="B136" s="140" t="s">
        <v>182</v>
      </c>
      <c r="C136" s="114" t="s">
        <v>137</v>
      </c>
      <c r="D136" s="114" t="s">
        <v>136</v>
      </c>
      <c r="E136" s="114" t="s">
        <v>151</v>
      </c>
      <c r="F136" s="114" t="s">
        <v>276</v>
      </c>
      <c r="G136" s="114" t="s">
        <v>183</v>
      </c>
      <c r="H136" s="93"/>
      <c r="I136" s="117">
        <f>SUM(I137)</f>
        <v>307321</v>
      </c>
      <c r="J136" s="117">
        <f t="shared" ref="J136:K137" si="22">SUM(J137)</f>
        <v>295210</v>
      </c>
      <c r="K136" s="117">
        <f t="shared" si="22"/>
        <v>298210</v>
      </c>
      <c r="L136" s="165"/>
    </row>
    <row r="137" spans="2:13" s="33" customFormat="1" ht="34.5" customHeight="1" x14ac:dyDescent="0.2">
      <c r="B137" s="140" t="s">
        <v>161</v>
      </c>
      <c r="C137" s="114" t="s">
        <v>137</v>
      </c>
      <c r="D137" s="114" t="s">
        <v>136</v>
      </c>
      <c r="E137" s="114" t="s">
        <v>151</v>
      </c>
      <c r="F137" s="114" t="s">
        <v>276</v>
      </c>
      <c r="G137" s="114" t="s">
        <v>154</v>
      </c>
      <c r="H137" s="93"/>
      <c r="I137" s="117">
        <f>SUM(I138)</f>
        <v>307321</v>
      </c>
      <c r="J137" s="117">
        <f t="shared" si="22"/>
        <v>295210</v>
      </c>
      <c r="K137" s="117">
        <f t="shared" si="22"/>
        <v>298210</v>
      </c>
      <c r="L137" s="165"/>
    </row>
    <row r="138" spans="2:13" s="33" customFormat="1" ht="30" customHeight="1" x14ac:dyDescent="0.2">
      <c r="B138" s="140" t="s">
        <v>212</v>
      </c>
      <c r="C138" s="114" t="s">
        <v>137</v>
      </c>
      <c r="D138" s="114" t="s">
        <v>136</v>
      </c>
      <c r="E138" s="114" t="s">
        <v>151</v>
      </c>
      <c r="F138" s="114" t="s">
        <v>276</v>
      </c>
      <c r="G138" s="114" t="s">
        <v>204</v>
      </c>
      <c r="H138" s="93"/>
      <c r="I138" s="117">
        <f>SUM(I139+I141+I140)</f>
        <v>307321</v>
      </c>
      <c r="J138" s="117">
        <f t="shared" ref="J138:K138" si="23">SUM(J139+J141)</f>
        <v>295210</v>
      </c>
      <c r="K138" s="117">
        <f t="shared" si="23"/>
        <v>298210</v>
      </c>
      <c r="L138" s="165"/>
    </row>
    <row r="139" spans="2:13" s="33" customFormat="1" ht="15.75" customHeight="1" x14ac:dyDescent="0.2">
      <c r="B139" s="140" t="s">
        <v>33</v>
      </c>
      <c r="C139" s="115" t="s">
        <v>137</v>
      </c>
      <c r="D139" s="115" t="s">
        <v>136</v>
      </c>
      <c r="E139" s="115" t="s">
        <v>151</v>
      </c>
      <c r="F139" s="115" t="s">
        <v>276</v>
      </c>
      <c r="G139" s="115" t="s">
        <v>204</v>
      </c>
      <c r="H139" s="119">
        <v>226</v>
      </c>
      <c r="I139" s="122">
        <v>60000</v>
      </c>
      <c r="J139" s="122">
        <v>116000</v>
      </c>
      <c r="K139" s="35">
        <v>116000</v>
      </c>
      <c r="L139" s="165"/>
      <c r="M139" s="137"/>
    </row>
    <row r="140" spans="2:13" s="33" customFormat="1" ht="15.75" customHeight="1" x14ac:dyDescent="0.2">
      <c r="B140" s="140"/>
      <c r="C140" s="115" t="s">
        <v>137</v>
      </c>
      <c r="D140" s="115" t="s">
        <v>136</v>
      </c>
      <c r="E140" s="115" t="s">
        <v>151</v>
      </c>
      <c r="F140" s="115" t="s">
        <v>359</v>
      </c>
      <c r="G140" s="115" t="s">
        <v>204</v>
      </c>
      <c r="H140" s="119">
        <v>222</v>
      </c>
      <c r="I140" s="122">
        <v>8000</v>
      </c>
      <c r="J140" s="122"/>
      <c r="K140" s="35"/>
      <c r="L140" s="165"/>
      <c r="M140" s="137"/>
    </row>
    <row r="141" spans="2:13" s="33" customFormat="1" ht="16.5" customHeight="1" x14ac:dyDescent="0.2">
      <c r="B141" s="140" t="s">
        <v>65</v>
      </c>
      <c r="C141" s="115" t="s">
        <v>137</v>
      </c>
      <c r="D141" s="115" t="s">
        <v>136</v>
      </c>
      <c r="E141" s="115" t="s">
        <v>151</v>
      </c>
      <c r="F141" s="115" t="s">
        <v>359</v>
      </c>
      <c r="G141" s="115" t="s">
        <v>204</v>
      </c>
      <c r="H141" s="119">
        <v>340</v>
      </c>
      <c r="I141" s="122">
        <v>239321</v>
      </c>
      <c r="J141" s="122">
        <v>179210</v>
      </c>
      <c r="K141" s="35">
        <v>182210</v>
      </c>
      <c r="L141" s="165"/>
      <c r="M141" s="137"/>
    </row>
    <row r="142" spans="2:13" s="1" customFormat="1" ht="38.25" x14ac:dyDescent="0.2">
      <c r="B142" s="182" t="s">
        <v>105</v>
      </c>
      <c r="C142" s="73" t="s">
        <v>137</v>
      </c>
      <c r="D142" s="73" t="s">
        <v>136</v>
      </c>
      <c r="E142" s="73">
        <v>13</v>
      </c>
      <c r="F142" s="73" t="s">
        <v>275</v>
      </c>
      <c r="G142" s="73" t="s">
        <v>138</v>
      </c>
      <c r="H142" s="74"/>
      <c r="I142" s="75">
        <f>I143+I149</f>
        <v>3000</v>
      </c>
      <c r="J142" s="75">
        <f>J143+J149</f>
        <v>3000</v>
      </c>
      <c r="K142" s="76">
        <f>K143+K149</f>
        <v>3000</v>
      </c>
      <c r="L142" s="161"/>
    </row>
    <row r="143" spans="2:13" s="1" customFormat="1" ht="25.5" x14ac:dyDescent="0.2">
      <c r="B143" s="140" t="s">
        <v>182</v>
      </c>
      <c r="C143" s="114" t="s">
        <v>137</v>
      </c>
      <c r="D143" s="114" t="s">
        <v>136</v>
      </c>
      <c r="E143" s="114" t="s">
        <v>151</v>
      </c>
      <c r="F143" s="114" t="s">
        <v>275</v>
      </c>
      <c r="G143" s="114" t="s">
        <v>183</v>
      </c>
      <c r="H143" s="93"/>
      <c r="I143" s="117">
        <f>I144</f>
        <v>2000</v>
      </c>
      <c r="J143" s="117">
        <f t="shared" ref="J143:K145" si="24">J144</f>
        <v>2000</v>
      </c>
      <c r="K143" s="36">
        <f t="shared" si="24"/>
        <v>2000</v>
      </c>
      <c r="L143" s="161"/>
    </row>
    <row r="144" spans="2:13" s="1" customFormat="1" ht="27" customHeight="1" x14ac:dyDescent="0.2">
      <c r="B144" s="140" t="s">
        <v>161</v>
      </c>
      <c r="C144" s="114" t="s">
        <v>137</v>
      </c>
      <c r="D144" s="114" t="s">
        <v>136</v>
      </c>
      <c r="E144" s="114" t="s">
        <v>151</v>
      </c>
      <c r="F144" s="114" t="s">
        <v>275</v>
      </c>
      <c r="G144" s="114" t="s">
        <v>154</v>
      </c>
      <c r="H144" s="93"/>
      <c r="I144" s="117">
        <f>I145</f>
        <v>2000</v>
      </c>
      <c r="J144" s="117">
        <f t="shared" si="24"/>
        <v>2000</v>
      </c>
      <c r="K144" s="36">
        <f t="shared" si="24"/>
        <v>2000</v>
      </c>
      <c r="L144" s="161"/>
    </row>
    <row r="145" spans="2:12" s="1" customFormat="1" ht="33" customHeight="1" x14ac:dyDescent="0.2">
      <c r="B145" s="140" t="s">
        <v>212</v>
      </c>
      <c r="C145" s="114" t="s">
        <v>137</v>
      </c>
      <c r="D145" s="114" t="s">
        <v>136</v>
      </c>
      <c r="E145" s="114" t="s">
        <v>151</v>
      </c>
      <c r="F145" s="114" t="s">
        <v>275</v>
      </c>
      <c r="G145" s="114" t="s">
        <v>204</v>
      </c>
      <c r="H145" s="93"/>
      <c r="I145" s="117">
        <f>I146</f>
        <v>2000</v>
      </c>
      <c r="J145" s="117">
        <f t="shared" si="24"/>
        <v>2000</v>
      </c>
      <c r="K145" s="36">
        <f t="shared" si="24"/>
        <v>2000</v>
      </c>
      <c r="L145" s="161"/>
    </row>
    <row r="146" spans="2:12" s="1" customFormat="1" ht="15.75" x14ac:dyDescent="0.2">
      <c r="B146" s="140" t="s">
        <v>43</v>
      </c>
      <c r="C146" s="114" t="s">
        <v>137</v>
      </c>
      <c r="D146" s="114" t="s">
        <v>136</v>
      </c>
      <c r="E146" s="114" t="s">
        <v>151</v>
      </c>
      <c r="F146" s="114" t="s">
        <v>275</v>
      </c>
      <c r="G146" s="114" t="s">
        <v>204</v>
      </c>
      <c r="H146" s="93">
        <v>200</v>
      </c>
      <c r="I146" s="117">
        <f>I147</f>
        <v>2000</v>
      </c>
      <c r="J146" s="117">
        <f>J147</f>
        <v>2000</v>
      </c>
      <c r="K146" s="36">
        <f>K147</f>
        <v>2000</v>
      </c>
      <c r="L146" s="161"/>
    </row>
    <row r="147" spans="2:12" s="1" customFormat="1" ht="15.75" x14ac:dyDescent="0.2">
      <c r="B147" s="140" t="s">
        <v>29</v>
      </c>
      <c r="C147" s="114" t="s">
        <v>137</v>
      </c>
      <c r="D147" s="114" t="s">
        <v>136</v>
      </c>
      <c r="E147" s="114" t="s">
        <v>151</v>
      </c>
      <c r="F147" s="114" t="s">
        <v>275</v>
      </c>
      <c r="G147" s="114" t="s">
        <v>204</v>
      </c>
      <c r="H147" s="93">
        <v>220</v>
      </c>
      <c r="I147" s="117">
        <f>I148</f>
        <v>2000</v>
      </c>
      <c r="J147" s="117">
        <f>J148</f>
        <v>2000</v>
      </c>
      <c r="K147" s="36">
        <f>K148</f>
        <v>2000</v>
      </c>
      <c r="L147" s="161"/>
    </row>
    <row r="148" spans="2:12" s="33" customFormat="1" ht="16.5" customHeight="1" x14ac:dyDescent="0.2">
      <c r="B148" s="140" t="s">
        <v>33</v>
      </c>
      <c r="C148" s="115" t="s">
        <v>137</v>
      </c>
      <c r="D148" s="115" t="s">
        <v>136</v>
      </c>
      <c r="E148" s="115" t="s">
        <v>151</v>
      </c>
      <c r="F148" s="115" t="s">
        <v>275</v>
      </c>
      <c r="G148" s="115" t="s">
        <v>204</v>
      </c>
      <c r="H148" s="119">
        <v>226</v>
      </c>
      <c r="I148" s="122">
        <v>2000</v>
      </c>
      <c r="J148" s="122">
        <v>2000</v>
      </c>
      <c r="K148" s="35">
        <v>2000</v>
      </c>
      <c r="L148" s="165"/>
    </row>
    <row r="149" spans="2:12" s="1" customFormat="1" ht="15.75" x14ac:dyDescent="0.2">
      <c r="B149" s="140" t="s">
        <v>187</v>
      </c>
      <c r="C149" s="114" t="s">
        <v>137</v>
      </c>
      <c r="D149" s="114" t="s">
        <v>136</v>
      </c>
      <c r="E149" s="114" t="s">
        <v>151</v>
      </c>
      <c r="F149" s="114" t="s">
        <v>275</v>
      </c>
      <c r="G149" s="114" t="s">
        <v>186</v>
      </c>
      <c r="H149" s="93"/>
      <c r="I149" s="117">
        <f>I150</f>
        <v>1000</v>
      </c>
      <c r="J149" s="117">
        <f t="shared" ref="J149:K152" si="25">J150</f>
        <v>1000</v>
      </c>
      <c r="K149" s="36">
        <f t="shared" si="25"/>
        <v>1000</v>
      </c>
      <c r="L149" s="161"/>
    </row>
    <row r="150" spans="2:12" s="1" customFormat="1" ht="15.75" x14ac:dyDescent="0.2">
      <c r="B150" s="140" t="s">
        <v>155</v>
      </c>
      <c r="C150" s="114" t="s">
        <v>137</v>
      </c>
      <c r="D150" s="114" t="s">
        <v>136</v>
      </c>
      <c r="E150" s="114" t="s">
        <v>151</v>
      </c>
      <c r="F150" s="114" t="s">
        <v>275</v>
      </c>
      <c r="G150" s="114" t="s">
        <v>156</v>
      </c>
      <c r="H150" s="93"/>
      <c r="I150" s="117">
        <f>I151</f>
        <v>1000</v>
      </c>
      <c r="J150" s="117">
        <f t="shared" si="25"/>
        <v>1000</v>
      </c>
      <c r="K150" s="36">
        <f t="shared" si="25"/>
        <v>1000</v>
      </c>
      <c r="L150" s="161"/>
    </row>
    <row r="151" spans="2:12" s="1" customFormat="1" ht="15.75" x14ac:dyDescent="0.2">
      <c r="B151" s="140" t="s">
        <v>37</v>
      </c>
      <c r="C151" s="114" t="s">
        <v>137</v>
      </c>
      <c r="D151" s="114" t="s">
        <v>136</v>
      </c>
      <c r="E151" s="114" t="s">
        <v>151</v>
      </c>
      <c r="F151" s="114" t="s">
        <v>275</v>
      </c>
      <c r="G151" s="114" t="s">
        <v>201</v>
      </c>
      <c r="H151" s="93"/>
      <c r="I151" s="117">
        <f>I152</f>
        <v>1000</v>
      </c>
      <c r="J151" s="117">
        <f t="shared" si="25"/>
        <v>1000</v>
      </c>
      <c r="K151" s="36">
        <f t="shared" si="25"/>
        <v>1000</v>
      </c>
      <c r="L151" s="161"/>
    </row>
    <row r="152" spans="2:12" s="1" customFormat="1" ht="15.75" x14ac:dyDescent="0.2">
      <c r="B152" s="140" t="s">
        <v>44</v>
      </c>
      <c r="C152" s="114" t="s">
        <v>137</v>
      </c>
      <c r="D152" s="114" t="s">
        <v>136</v>
      </c>
      <c r="E152" s="114" t="s">
        <v>151</v>
      </c>
      <c r="F152" s="114" t="s">
        <v>275</v>
      </c>
      <c r="G152" s="114" t="s">
        <v>201</v>
      </c>
      <c r="H152" s="93">
        <v>200</v>
      </c>
      <c r="I152" s="117">
        <f>I153</f>
        <v>1000</v>
      </c>
      <c r="J152" s="117">
        <f t="shared" si="25"/>
        <v>1000</v>
      </c>
      <c r="K152" s="36">
        <f t="shared" si="25"/>
        <v>1000</v>
      </c>
      <c r="L152" s="161"/>
    </row>
    <row r="153" spans="2:12" s="33" customFormat="1" ht="18" customHeight="1" x14ac:dyDescent="0.2">
      <c r="B153" s="140" t="s">
        <v>38</v>
      </c>
      <c r="C153" s="115" t="s">
        <v>137</v>
      </c>
      <c r="D153" s="115" t="s">
        <v>136</v>
      </c>
      <c r="E153" s="115" t="s">
        <v>151</v>
      </c>
      <c r="F153" s="115" t="s">
        <v>275</v>
      </c>
      <c r="G153" s="115" t="s">
        <v>201</v>
      </c>
      <c r="H153" s="119">
        <v>290</v>
      </c>
      <c r="I153" s="122">
        <v>1000</v>
      </c>
      <c r="J153" s="122">
        <v>1000</v>
      </c>
      <c r="K153" s="35">
        <v>1000</v>
      </c>
      <c r="L153" s="165"/>
    </row>
    <row r="154" spans="2:12" s="1" customFormat="1" ht="27.75" customHeight="1" x14ac:dyDescent="0.2">
      <c r="B154" s="190" t="s">
        <v>106</v>
      </c>
      <c r="C154" s="58" t="s">
        <v>137</v>
      </c>
      <c r="D154" s="58" t="s">
        <v>139</v>
      </c>
      <c r="E154" s="58"/>
      <c r="F154" s="58"/>
      <c r="G154" s="58"/>
      <c r="H154" s="67"/>
      <c r="I154" s="60">
        <f>I155</f>
        <v>115100</v>
      </c>
      <c r="J154" s="60">
        <f t="shared" ref="J154:K157" si="26">J155</f>
        <v>115100</v>
      </c>
      <c r="K154" s="61">
        <f t="shared" si="26"/>
        <v>115100</v>
      </c>
      <c r="L154" s="161"/>
    </row>
    <row r="155" spans="2:12" s="1" customFormat="1" ht="19.5" customHeight="1" x14ac:dyDescent="0.2">
      <c r="B155" s="140" t="s">
        <v>107</v>
      </c>
      <c r="C155" s="115" t="s">
        <v>137</v>
      </c>
      <c r="D155" s="115" t="s">
        <v>139</v>
      </c>
      <c r="E155" s="115" t="s">
        <v>142</v>
      </c>
      <c r="F155" s="115"/>
      <c r="G155" s="115"/>
      <c r="H155" s="119"/>
      <c r="I155" s="17">
        <f>I156</f>
        <v>115100</v>
      </c>
      <c r="J155" s="17">
        <f t="shared" si="26"/>
        <v>115100</v>
      </c>
      <c r="K155" s="96">
        <f t="shared" si="26"/>
        <v>115100</v>
      </c>
      <c r="L155" s="161"/>
    </row>
    <row r="156" spans="2:12" s="1" customFormat="1" ht="45" customHeight="1" x14ac:dyDescent="0.2">
      <c r="B156" s="140" t="s">
        <v>162</v>
      </c>
      <c r="C156" s="115" t="s">
        <v>137</v>
      </c>
      <c r="D156" s="115" t="s">
        <v>139</v>
      </c>
      <c r="E156" s="115" t="s">
        <v>142</v>
      </c>
      <c r="F156" s="115" t="s">
        <v>236</v>
      </c>
      <c r="G156" s="115"/>
      <c r="H156" s="119"/>
      <c r="I156" s="17">
        <f>I157</f>
        <v>115100</v>
      </c>
      <c r="J156" s="17">
        <f t="shared" si="26"/>
        <v>115100</v>
      </c>
      <c r="K156" s="37">
        <f t="shared" si="26"/>
        <v>115100</v>
      </c>
      <c r="L156" s="161"/>
    </row>
    <row r="157" spans="2:12" s="1" customFormat="1" ht="46.5" customHeight="1" x14ac:dyDescent="0.2">
      <c r="B157" s="140" t="s">
        <v>158</v>
      </c>
      <c r="C157" s="115" t="s">
        <v>137</v>
      </c>
      <c r="D157" s="115" t="s">
        <v>139</v>
      </c>
      <c r="E157" s="115" t="s">
        <v>142</v>
      </c>
      <c r="F157" s="115" t="s">
        <v>235</v>
      </c>
      <c r="G157" s="115"/>
      <c r="H157" s="119"/>
      <c r="I157" s="122">
        <f>I158</f>
        <v>115100</v>
      </c>
      <c r="J157" s="122">
        <f t="shared" si="26"/>
        <v>115100</v>
      </c>
      <c r="K157" s="35">
        <f t="shared" si="26"/>
        <v>115100</v>
      </c>
      <c r="L157" s="161"/>
    </row>
    <row r="158" spans="2:12" s="1" customFormat="1" ht="25.5" x14ac:dyDescent="0.2">
      <c r="B158" s="129" t="s">
        <v>108</v>
      </c>
      <c r="C158" s="110" t="s">
        <v>137</v>
      </c>
      <c r="D158" s="110" t="s">
        <v>139</v>
      </c>
      <c r="E158" s="110" t="s">
        <v>142</v>
      </c>
      <c r="F158" s="110" t="s">
        <v>274</v>
      </c>
      <c r="G158" s="110"/>
      <c r="H158" s="111"/>
      <c r="I158" s="112">
        <f>I159+I167</f>
        <v>115100</v>
      </c>
      <c r="J158" s="112">
        <f>J159+J167</f>
        <v>115100</v>
      </c>
      <c r="K158" s="113">
        <f>K159+K167</f>
        <v>115100</v>
      </c>
      <c r="L158" s="161"/>
    </row>
    <row r="159" spans="2:12" s="1" customFormat="1" ht="50.25" customHeight="1" x14ac:dyDescent="0.2">
      <c r="B159" s="140" t="s">
        <v>180</v>
      </c>
      <c r="C159" s="114" t="s">
        <v>137</v>
      </c>
      <c r="D159" s="114" t="s">
        <v>139</v>
      </c>
      <c r="E159" s="114" t="s">
        <v>142</v>
      </c>
      <c r="F159" s="114" t="s">
        <v>274</v>
      </c>
      <c r="G159" s="114" t="s">
        <v>181</v>
      </c>
      <c r="H159" s="93"/>
      <c r="I159" s="117">
        <f t="shared" ref="I159:K160" si="27">I160</f>
        <v>115100</v>
      </c>
      <c r="J159" s="117">
        <f t="shared" si="27"/>
        <v>115100</v>
      </c>
      <c r="K159" s="36">
        <f t="shared" si="27"/>
        <v>115100</v>
      </c>
      <c r="L159" s="161"/>
    </row>
    <row r="160" spans="2:12" s="1" customFormat="1" ht="33.75" customHeight="1" x14ac:dyDescent="0.2">
      <c r="B160" s="140" t="s">
        <v>169</v>
      </c>
      <c r="C160" s="114" t="s">
        <v>137</v>
      </c>
      <c r="D160" s="114" t="s">
        <v>139</v>
      </c>
      <c r="E160" s="114" t="s">
        <v>142</v>
      </c>
      <c r="F160" s="114" t="s">
        <v>274</v>
      </c>
      <c r="G160" s="114" t="s">
        <v>152</v>
      </c>
      <c r="H160" s="93"/>
      <c r="I160" s="117">
        <f>I161+I166</f>
        <v>115100</v>
      </c>
      <c r="J160" s="117">
        <f t="shared" si="27"/>
        <v>115100</v>
      </c>
      <c r="K160" s="117">
        <f t="shared" si="27"/>
        <v>115100</v>
      </c>
      <c r="L160" s="161"/>
    </row>
    <row r="161" spans="2:12" s="1" customFormat="1" ht="32.25" customHeight="1" x14ac:dyDescent="0.2">
      <c r="B161" s="140" t="s">
        <v>286</v>
      </c>
      <c r="C161" s="114" t="s">
        <v>137</v>
      </c>
      <c r="D161" s="114" t="s">
        <v>139</v>
      </c>
      <c r="E161" s="114" t="s">
        <v>142</v>
      </c>
      <c r="F161" s="114" t="s">
        <v>274</v>
      </c>
      <c r="G161" s="114" t="s">
        <v>206</v>
      </c>
      <c r="H161" s="93"/>
      <c r="I161" s="117">
        <f t="shared" ref="I161:K162" si="28">I162</f>
        <v>88405.16</v>
      </c>
      <c r="J161" s="117">
        <f t="shared" si="28"/>
        <v>115100</v>
      </c>
      <c r="K161" s="36">
        <f t="shared" si="28"/>
        <v>115100</v>
      </c>
      <c r="L161" s="161"/>
    </row>
    <row r="162" spans="2:12" s="1" customFormat="1" ht="16.5" customHeight="1" x14ac:dyDescent="0.2">
      <c r="B162" s="140" t="s">
        <v>40</v>
      </c>
      <c r="C162" s="114" t="s">
        <v>137</v>
      </c>
      <c r="D162" s="114" t="s">
        <v>139</v>
      </c>
      <c r="E162" s="114" t="s">
        <v>142</v>
      </c>
      <c r="F162" s="114" t="s">
        <v>274</v>
      </c>
      <c r="G162" s="114" t="s">
        <v>206</v>
      </c>
      <c r="H162" s="93">
        <v>200</v>
      </c>
      <c r="I162" s="117">
        <f t="shared" si="28"/>
        <v>88405.16</v>
      </c>
      <c r="J162" s="117">
        <f t="shared" si="28"/>
        <v>115100</v>
      </c>
      <c r="K162" s="36">
        <f t="shared" si="28"/>
        <v>115100</v>
      </c>
      <c r="L162" s="161"/>
    </row>
    <row r="163" spans="2:12" s="1" customFormat="1" ht="15.75" customHeight="1" x14ac:dyDescent="0.2">
      <c r="B163" s="140" t="s">
        <v>18</v>
      </c>
      <c r="C163" s="114" t="s">
        <v>137</v>
      </c>
      <c r="D163" s="114" t="s">
        <v>139</v>
      </c>
      <c r="E163" s="114" t="s">
        <v>142</v>
      </c>
      <c r="F163" s="114" t="s">
        <v>274</v>
      </c>
      <c r="G163" s="114" t="s">
        <v>206</v>
      </c>
      <c r="H163" s="93">
        <v>210</v>
      </c>
      <c r="I163" s="117">
        <f>I164</f>
        <v>88405.16</v>
      </c>
      <c r="J163" s="117">
        <f>J164+J166</f>
        <v>115100</v>
      </c>
      <c r="K163" s="36">
        <f>K164+K166</f>
        <v>115100</v>
      </c>
      <c r="L163" s="161"/>
    </row>
    <row r="164" spans="2:12" s="33" customFormat="1" ht="15.75" customHeight="1" x14ac:dyDescent="0.2">
      <c r="B164" s="140" t="s">
        <v>90</v>
      </c>
      <c r="C164" s="115" t="s">
        <v>137</v>
      </c>
      <c r="D164" s="115" t="s">
        <v>139</v>
      </c>
      <c r="E164" s="115" t="s">
        <v>142</v>
      </c>
      <c r="F164" s="115" t="s">
        <v>274</v>
      </c>
      <c r="G164" s="115" t="s">
        <v>206</v>
      </c>
      <c r="H164" s="121">
        <v>211</v>
      </c>
      <c r="I164" s="122">
        <v>88405.16</v>
      </c>
      <c r="J164" s="122">
        <v>115100</v>
      </c>
      <c r="K164" s="35">
        <v>115100</v>
      </c>
      <c r="L164" s="165"/>
    </row>
    <row r="165" spans="2:12" s="33" customFormat="1" ht="15.75" customHeight="1" x14ac:dyDescent="0.2">
      <c r="B165" s="140" t="s">
        <v>3</v>
      </c>
      <c r="C165" s="114" t="s">
        <v>137</v>
      </c>
      <c r="D165" s="114" t="s">
        <v>139</v>
      </c>
      <c r="E165" s="114" t="s">
        <v>142</v>
      </c>
      <c r="F165" s="114" t="s">
        <v>274</v>
      </c>
      <c r="G165" s="114" t="s">
        <v>282</v>
      </c>
      <c r="H165" s="120"/>
      <c r="I165" s="117">
        <f>I166</f>
        <v>26694.84</v>
      </c>
      <c r="J165" s="117">
        <f>J166</f>
        <v>0</v>
      </c>
      <c r="K165" s="117">
        <f>K166</f>
        <v>0</v>
      </c>
      <c r="L165" s="165"/>
    </row>
    <row r="166" spans="2:12" s="33" customFormat="1" ht="21" customHeight="1" x14ac:dyDescent="0.2">
      <c r="B166" s="140" t="s">
        <v>2</v>
      </c>
      <c r="C166" s="115" t="s">
        <v>137</v>
      </c>
      <c r="D166" s="115" t="s">
        <v>139</v>
      </c>
      <c r="E166" s="115" t="s">
        <v>142</v>
      </c>
      <c r="F166" s="115" t="s">
        <v>274</v>
      </c>
      <c r="G166" s="115" t="s">
        <v>282</v>
      </c>
      <c r="H166" s="121">
        <v>213</v>
      </c>
      <c r="I166" s="122">
        <v>26694.84</v>
      </c>
      <c r="J166" s="122">
        <v>0</v>
      </c>
      <c r="K166" s="35">
        <v>0</v>
      </c>
      <c r="L166" s="165"/>
    </row>
    <row r="167" spans="2:12" s="1" customFormat="1" ht="30" customHeight="1" x14ac:dyDescent="0.2">
      <c r="B167" s="140" t="s">
        <v>182</v>
      </c>
      <c r="C167" s="114" t="s">
        <v>137</v>
      </c>
      <c r="D167" s="114" t="s">
        <v>139</v>
      </c>
      <c r="E167" s="114" t="s">
        <v>142</v>
      </c>
      <c r="F167" s="114" t="s">
        <v>274</v>
      </c>
      <c r="G167" s="114" t="s">
        <v>183</v>
      </c>
      <c r="H167" s="120"/>
      <c r="I167" s="117">
        <f>I168</f>
        <v>0</v>
      </c>
      <c r="J167" s="117">
        <f t="shared" ref="J167:K169" si="29">J168</f>
        <v>0</v>
      </c>
      <c r="K167" s="36">
        <f t="shared" si="29"/>
        <v>0</v>
      </c>
      <c r="L167" s="161"/>
    </row>
    <row r="168" spans="2:12" s="1" customFormat="1" ht="34.5" customHeight="1" x14ac:dyDescent="0.2">
      <c r="B168" s="140" t="s">
        <v>161</v>
      </c>
      <c r="C168" s="114" t="s">
        <v>137</v>
      </c>
      <c r="D168" s="114" t="s">
        <v>139</v>
      </c>
      <c r="E168" s="114" t="s">
        <v>142</v>
      </c>
      <c r="F168" s="114" t="s">
        <v>274</v>
      </c>
      <c r="G168" s="114" t="s">
        <v>154</v>
      </c>
      <c r="H168" s="120"/>
      <c r="I168" s="117">
        <f>I169</f>
        <v>0</v>
      </c>
      <c r="J168" s="117">
        <f t="shared" si="29"/>
        <v>0</v>
      </c>
      <c r="K168" s="36">
        <f t="shared" si="29"/>
        <v>0</v>
      </c>
      <c r="L168" s="161"/>
    </row>
    <row r="169" spans="2:12" s="1" customFormat="1" ht="36.75" customHeight="1" x14ac:dyDescent="0.2">
      <c r="B169" s="140" t="s">
        <v>212</v>
      </c>
      <c r="C169" s="114" t="s">
        <v>137</v>
      </c>
      <c r="D169" s="114" t="s">
        <v>139</v>
      </c>
      <c r="E169" s="114" t="s">
        <v>142</v>
      </c>
      <c r="F169" s="114" t="s">
        <v>274</v>
      </c>
      <c r="G169" s="114" t="s">
        <v>204</v>
      </c>
      <c r="H169" s="120"/>
      <c r="I169" s="117">
        <f>I170</f>
        <v>0</v>
      </c>
      <c r="J169" s="117">
        <f t="shared" si="29"/>
        <v>0</v>
      </c>
      <c r="K169" s="36">
        <f t="shared" si="29"/>
        <v>0</v>
      </c>
      <c r="L169" s="161"/>
    </row>
    <row r="170" spans="2:12" s="1" customFormat="1" ht="15.75" x14ac:dyDescent="0.2">
      <c r="B170" s="140" t="s">
        <v>64</v>
      </c>
      <c r="C170" s="114" t="s">
        <v>137</v>
      </c>
      <c r="D170" s="114" t="s">
        <v>139</v>
      </c>
      <c r="E170" s="114" t="s">
        <v>142</v>
      </c>
      <c r="F170" s="114" t="s">
        <v>274</v>
      </c>
      <c r="G170" s="114" t="s">
        <v>204</v>
      </c>
      <c r="H170" s="120">
        <v>300</v>
      </c>
      <c r="I170" s="117">
        <f>I171+I172</f>
        <v>0</v>
      </c>
      <c r="J170" s="117">
        <f>J171+J172</f>
        <v>0</v>
      </c>
      <c r="K170" s="36">
        <f>K171+K172</f>
        <v>0</v>
      </c>
      <c r="L170" s="161"/>
    </row>
    <row r="171" spans="2:12" s="33" customFormat="1" ht="18.75" customHeight="1" x14ac:dyDescent="0.2">
      <c r="B171" s="140" t="s">
        <v>35</v>
      </c>
      <c r="C171" s="115" t="s">
        <v>137</v>
      </c>
      <c r="D171" s="115" t="s">
        <v>139</v>
      </c>
      <c r="E171" s="115" t="s">
        <v>142</v>
      </c>
      <c r="F171" s="115" t="s">
        <v>274</v>
      </c>
      <c r="G171" s="115" t="s">
        <v>204</v>
      </c>
      <c r="H171" s="121">
        <v>310</v>
      </c>
      <c r="I171" s="122">
        <v>0</v>
      </c>
      <c r="J171" s="122">
        <v>0</v>
      </c>
      <c r="K171" s="35">
        <v>0</v>
      </c>
      <c r="L171" s="165"/>
    </row>
    <row r="172" spans="2:12" s="33" customFormat="1" ht="15" customHeight="1" x14ac:dyDescent="0.2">
      <c r="B172" s="140" t="s">
        <v>65</v>
      </c>
      <c r="C172" s="115" t="s">
        <v>137</v>
      </c>
      <c r="D172" s="115" t="s">
        <v>139</v>
      </c>
      <c r="E172" s="115" t="s">
        <v>142</v>
      </c>
      <c r="F172" s="115" t="s">
        <v>274</v>
      </c>
      <c r="G172" s="115" t="s">
        <v>204</v>
      </c>
      <c r="H172" s="121">
        <v>340</v>
      </c>
      <c r="I172" s="122">
        <v>0</v>
      </c>
      <c r="J172" s="122">
        <v>0</v>
      </c>
      <c r="K172" s="35">
        <v>0</v>
      </c>
      <c r="L172" s="165"/>
    </row>
    <row r="173" spans="2:12" s="1" customFormat="1" ht="34.5" customHeight="1" x14ac:dyDescent="0.2">
      <c r="B173" s="190" t="s">
        <v>109</v>
      </c>
      <c r="C173" s="58" t="s">
        <v>137</v>
      </c>
      <c r="D173" s="58" t="s">
        <v>142</v>
      </c>
      <c r="E173" s="58"/>
      <c r="F173" s="58"/>
      <c r="G173" s="58"/>
      <c r="H173" s="67"/>
      <c r="I173" s="60">
        <f>I174+I184+I228</f>
        <v>1825037.93</v>
      </c>
      <c r="J173" s="60">
        <f>J174+J184+J228</f>
        <v>122000</v>
      </c>
      <c r="K173" s="60">
        <f>K174+K184+K228</f>
        <v>122000</v>
      </c>
      <c r="L173" s="161"/>
    </row>
    <row r="174" spans="2:12" s="45" customFormat="1" ht="38.25" x14ac:dyDescent="0.2">
      <c r="B174" s="140" t="s">
        <v>110</v>
      </c>
      <c r="C174" s="115" t="s">
        <v>137</v>
      </c>
      <c r="D174" s="115" t="s">
        <v>142</v>
      </c>
      <c r="E174" s="115" t="s">
        <v>143</v>
      </c>
      <c r="F174" s="115"/>
      <c r="G174" s="115"/>
      <c r="H174" s="119"/>
      <c r="I174" s="122">
        <f t="shared" ref="I174:K182" si="30">I175</f>
        <v>50000</v>
      </c>
      <c r="J174" s="122">
        <f t="shared" si="30"/>
        <v>50000</v>
      </c>
      <c r="K174" s="35">
        <f t="shared" si="30"/>
        <v>50000</v>
      </c>
      <c r="L174" s="163"/>
    </row>
    <row r="175" spans="2:12" s="1" customFormat="1" ht="46.5" customHeight="1" x14ac:dyDescent="0.2">
      <c r="B175" s="140" t="s">
        <v>162</v>
      </c>
      <c r="C175" s="114" t="s">
        <v>137</v>
      </c>
      <c r="D175" s="114" t="s">
        <v>142</v>
      </c>
      <c r="E175" s="114" t="s">
        <v>143</v>
      </c>
      <c r="F175" s="114" t="s">
        <v>236</v>
      </c>
      <c r="G175" s="114"/>
      <c r="H175" s="93"/>
      <c r="I175" s="117">
        <f t="shared" si="30"/>
        <v>50000</v>
      </c>
      <c r="J175" s="117">
        <f t="shared" si="30"/>
        <v>50000</v>
      </c>
      <c r="K175" s="36">
        <f t="shared" si="30"/>
        <v>50000</v>
      </c>
      <c r="L175" s="161"/>
    </row>
    <row r="176" spans="2:12" s="1" customFormat="1" ht="45.75" customHeight="1" x14ac:dyDescent="0.2">
      <c r="B176" s="140" t="s">
        <v>158</v>
      </c>
      <c r="C176" s="114" t="s">
        <v>137</v>
      </c>
      <c r="D176" s="114" t="s">
        <v>142</v>
      </c>
      <c r="E176" s="114" t="s">
        <v>143</v>
      </c>
      <c r="F176" s="114" t="s">
        <v>235</v>
      </c>
      <c r="G176" s="114"/>
      <c r="H176" s="93"/>
      <c r="I176" s="117">
        <f t="shared" si="30"/>
        <v>50000</v>
      </c>
      <c r="J176" s="117">
        <f t="shared" si="30"/>
        <v>50000</v>
      </c>
      <c r="K176" s="36">
        <f t="shared" si="30"/>
        <v>50000</v>
      </c>
      <c r="L176" s="161"/>
    </row>
    <row r="177" spans="2:12" s="1" customFormat="1" ht="38.25" x14ac:dyDescent="0.2">
      <c r="B177" s="182" t="s">
        <v>111</v>
      </c>
      <c r="C177" s="73" t="s">
        <v>137</v>
      </c>
      <c r="D177" s="73" t="s">
        <v>142</v>
      </c>
      <c r="E177" s="73" t="s">
        <v>143</v>
      </c>
      <c r="F177" s="73" t="s">
        <v>272</v>
      </c>
      <c r="G177" s="73"/>
      <c r="H177" s="74"/>
      <c r="I177" s="75">
        <f t="shared" si="30"/>
        <v>50000</v>
      </c>
      <c r="J177" s="75">
        <f t="shared" si="30"/>
        <v>50000</v>
      </c>
      <c r="K177" s="76">
        <f t="shared" si="30"/>
        <v>50000</v>
      </c>
      <c r="L177" s="161"/>
    </row>
    <row r="178" spans="2:12" s="1" customFormat="1" ht="25.5" x14ac:dyDescent="0.2">
      <c r="B178" s="140" t="s">
        <v>182</v>
      </c>
      <c r="C178" s="114" t="s">
        <v>137</v>
      </c>
      <c r="D178" s="114" t="s">
        <v>142</v>
      </c>
      <c r="E178" s="114" t="s">
        <v>143</v>
      </c>
      <c r="F178" s="114" t="s">
        <v>272</v>
      </c>
      <c r="G178" s="114" t="s">
        <v>183</v>
      </c>
      <c r="H178" s="93"/>
      <c r="I178" s="117">
        <f t="shared" si="30"/>
        <v>50000</v>
      </c>
      <c r="J178" s="117">
        <f t="shared" si="30"/>
        <v>50000</v>
      </c>
      <c r="K178" s="36">
        <f t="shared" si="30"/>
        <v>50000</v>
      </c>
      <c r="L178" s="161"/>
    </row>
    <row r="179" spans="2:12" s="1" customFormat="1" ht="25.5" x14ac:dyDescent="0.2">
      <c r="B179" s="140" t="s">
        <v>160</v>
      </c>
      <c r="C179" s="114" t="s">
        <v>137</v>
      </c>
      <c r="D179" s="114" t="s">
        <v>142</v>
      </c>
      <c r="E179" s="114" t="s">
        <v>143</v>
      </c>
      <c r="F179" s="114" t="s">
        <v>272</v>
      </c>
      <c r="G179" s="114" t="s">
        <v>154</v>
      </c>
      <c r="H179" s="93"/>
      <c r="I179" s="117">
        <f t="shared" si="30"/>
        <v>50000</v>
      </c>
      <c r="J179" s="117">
        <f t="shared" si="30"/>
        <v>50000</v>
      </c>
      <c r="K179" s="36">
        <f t="shared" si="30"/>
        <v>50000</v>
      </c>
      <c r="L179" s="161"/>
    </row>
    <row r="180" spans="2:12" s="1" customFormat="1" ht="33.75" customHeight="1" x14ac:dyDescent="0.2">
      <c r="B180" s="140" t="s">
        <v>212</v>
      </c>
      <c r="C180" s="114" t="s">
        <v>137</v>
      </c>
      <c r="D180" s="114" t="s">
        <v>142</v>
      </c>
      <c r="E180" s="114" t="s">
        <v>143</v>
      </c>
      <c r="F180" s="114" t="s">
        <v>272</v>
      </c>
      <c r="G180" s="114" t="s">
        <v>204</v>
      </c>
      <c r="H180" s="93"/>
      <c r="I180" s="117">
        <f t="shared" si="30"/>
        <v>50000</v>
      </c>
      <c r="J180" s="117">
        <f>J181</f>
        <v>50000</v>
      </c>
      <c r="K180" s="36">
        <f>K181</f>
        <v>50000</v>
      </c>
      <c r="L180" s="161"/>
    </row>
    <row r="181" spans="2:12" s="1" customFormat="1" ht="17.25" customHeight="1" x14ac:dyDescent="0.2">
      <c r="B181" s="140" t="s">
        <v>14</v>
      </c>
      <c r="C181" s="114" t="s">
        <v>137</v>
      </c>
      <c r="D181" s="114" t="s">
        <v>142</v>
      </c>
      <c r="E181" s="114" t="s">
        <v>143</v>
      </c>
      <c r="F181" s="114" t="s">
        <v>272</v>
      </c>
      <c r="G181" s="114" t="s">
        <v>204</v>
      </c>
      <c r="H181" s="93">
        <v>200</v>
      </c>
      <c r="I181" s="117">
        <f t="shared" si="30"/>
        <v>50000</v>
      </c>
      <c r="J181" s="117">
        <f t="shared" si="30"/>
        <v>50000</v>
      </c>
      <c r="K181" s="36">
        <f t="shared" si="30"/>
        <v>50000</v>
      </c>
      <c r="L181" s="161"/>
    </row>
    <row r="182" spans="2:12" s="1" customFormat="1" ht="15.75" x14ac:dyDescent="0.2">
      <c r="B182" s="140" t="s">
        <v>46</v>
      </c>
      <c r="C182" s="114" t="s">
        <v>137</v>
      </c>
      <c r="D182" s="114" t="s">
        <v>142</v>
      </c>
      <c r="E182" s="114" t="s">
        <v>143</v>
      </c>
      <c r="F182" s="114" t="s">
        <v>272</v>
      </c>
      <c r="G182" s="114" t="s">
        <v>204</v>
      </c>
      <c r="H182" s="93">
        <v>220</v>
      </c>
      <c r="I182" s="117">
        <f t="shared" si="30"/>
        <v>50000</v>
      </c>
      <c r="J182" s="117">
        <f t="shared" si="30"/>
        <v>50000</v>
      </c>
      <c r="K182" s="36">
        <f t="shared" si="30"/>
        <v>50000</v>
      </c>
      <c r="L182" s="161"/>
    </row>
    <row r="183" spans="2:12" s="33" customFormat="1" ht="17.25" customHeight="1" x14ac:dyDescent="0.2">
      <c r="B183" s="140" t="s">
        <v>33</v>
      </c>
      <c r="C183" s="115" t="s">
        <v>137</v>
      </c>
      <c r="D183" s="115" t="s">
        <v>142</v>
      </c>
      <c r="E183" s="115" t="s">
        <v>143</v>
      </c>
      <c r="F183" s="115" t="s">
        <v>272</v>
      </c>
      <c r="G183" s="115" t="s">
        <v>204</v>
      </c>
      <c r="H183" s="119">
        <v>226</v>
      </c>
      <c r="I183" s="122">
        <v>50000</v>
      </c>
      <c r="J183" s="122">
        <v>50000</v>
      </c>
      <c r="K183" s="35">
        <v>50000</v>
      </c>
      <c r="L183" s="165"/>
    </row>
    <row r="184" spans="2:12" s="45" customFormat="1" ht="15.75" x14ac:dyDescent="0.2">
      <c r="B184" s="140" t="s">
        <v>112</v>
      </c>
      <c r="C184" s="115" t="s">
        <v>137</v>
      </c>
      <c r="D184" s="115" t="s">
        <v>142</v>
      </c>
      <c r="E184" s="115">
        <v>10</v>
      </c>
      <c r="F184" s="115"/>
      <c r="G184" s="115"/>
      <c r="H184" s="121"/>
      <c r="I184" s="122">
        <f>I200+I185+I193</f>
        <v>1765037.93</v>
      </c>
      <c r="J184" s="122">
        <f t="shared" ref="J184:K184" si="31">J200+J185+J193</f>
        <v>62000</v>
      </c>
      <c r="K184" s="122">
        <f t="shared" si="31"/>
        <v>62000</v>
      </c>
      <c r="L184" s="163"/>
    </row>
    <row r="185" spans="2:12" s="45" customFormat="1" ht="51.75" hidden="1" thickBot="1" x14ac:dyDescent="0.25">
      <c r="B185" s="191" t="s">
        <v>311</v>
      </c>
      <c r="C185" s="115" t="s">
        <v>137</v>
      </c>
      <c r="D185" s="115" t="s">
        <v>142</v>
      </c>
      <c r="E185" s="115">
        <v>10</v>
      </c>
      <c r="F185" s="115" t="s">
        <v>309</v>
      </c>
      <c r="G185" s="115" t="s">
        <v>138</v>
      </c>
      <c r="H185" s="121"/>
      <c r="I185" s="122">
        <f t="shared" ref="I185:K191" si="32">I186</f>
        <v>0</v>
      </c>
      <c r="J185" s="122">
        <f t="shared" si="32"/>
        <v>0</v>
      </c>
      <c r="K185" s="122">
        <f t="shared" si="32"/>
        <v>0</v>
      </c>
      <c r="L185" s="163"/>
    </row>
    <row r="186" spans="2:12" s="45" customFormat="1" ht="26.25" hidden="1" thickBot="1" x14ac:dyDescent="0.25">
      <c r="B186" s="192" t="s">
        <v>302</v>
      </c>
      <c r="C186" s="114" t="s">
        <v>137</v>
      </c>
      <c r="D186" s="114" t="s">
        <v>142</v>
      </c>
      <c r="E186" s="114">
        <v>10</v>
      </c>
      <c r="F186" s="114" t="s">
        <v>310</v>
      </c>
      <c r="G186" s="114" t="s">
        <v>138</v>
      </c>
      <c r="H186" s="121"/>
      <c r="I186" s="122">
        <f t="shared" si="32"/>
        <v>0</v>
      </c>
      <c r="J186" s="122">
        <f t="shared" si="32"/>
        <v>0</v>
      </c>
      <c r="K186" s="122">
        <f t="shared" si="32"/>
        <v>0</v>
      </c>
      <c r="L186" s="163"/>
    </row>
    <row r="187" spans="2:12" s="45" customFormat="1" ht="26.25" hidden="1" thickBot="1" x14ac:dyDescent="0.25">
      <c r="B187" s="192" t="s">
        <v>303</v>
      </c>
      <c r="C187" s="114" t="s">
        <v>137</v>
      </c>
      <c r="D187" s="114" t="s">
        <v>142</v>
      </c>
      <c r="E187" s="114">
        <v>10</v>
      </c>
      <c r="F187" s="114" t="s">
        <v>310</v>
      </c>
      <c r="G187" s="114" t="s">
        <v>183</v>
      </c>
      <c r="H187" s="121"/>
      <c r="I187" s="122">
        <f t="shared" si="32"/>
        <v>0</v>
      </c>
      <c r="J187" s="122">
        <f t="shared" si="32"/>
        <v>0</v>
      </c>
      <c r="K187" s="122">
        <f t="shared" si="32"/>
        <v>0</v>
      </c>
      <c r="L187" s="163"/>
    </row>
    <row r="188" spans="2:12" s="45" customFormat="1" ht="26.25" hidden="1" thickBot="1" x14ac:dyDescent="0.25">
      <c r="B188" s="192" t="s">
        <v>304</v>
      </c>
      <c r="C188" s="114" t="s">
        <v>137</v>
      </c>
      <c r="D188" s="114" t="s">
        <v>142</v>
      </c>
      <c r="E188" s="114">
        <v>10</v>
      </c>
      <c r="F188" s="114" t="s">
        <v>310</v>
      </c>
      <c r="G188" s="114" t="s">
        <v>154</v>
      </c>
      <c r="H188" s="121"/>
      <c r="I188" s="122">
        <f t="shared" si="32"/>
        <v>0</v>
      </c>
      <c r="J188" s="122">
        <f t="shared" si="32"/>
        <v>0</v>
      </c>
      <c r="K188" s="122">
        <f t="shared" si="32"/>
        <v>0</v>
      </c>
      <c r="L188" s="163"/>
    </row>
    <row r="189" spans="2:12" s="45" customFormat="1" ht="26.25" hidden="1" thickBot="1" x14ac:dyDescent="0.25">
      <c r="B189" s="192" t="s">
        <v>305</v>
      </c>
      <c r="C189" s="114" t="s">
        <v>137</v>
      </c>
      <c r="D189" s="114" t="s">
        <v>142</v>
      </c>
      <c r="E189" s="114">
        <v>10</v>
      </c>
      <c r="F189" s="114" t="s">
        <v>310</v>
      </c>
      <c r="G189" s="114" t="s">
        <v>204</v>
      </c>
      <c r="H189" s="121"/>
      <c r="I189" s="122">
        <f t="shared" si="32"/>
        <v>0</v>
      </c>
      <c r="J189" s="122">
        <f t="shared" si="32"/>
        <v>0</v>
      </c>
      <c r="K189" s="122">
        <f t="shared" si="32"/>
        <v>0</v>
      </c>
      <c r="L189" s="163"/>
    </row>
    <row r="190" spans="2:12" s="45" customFormat="1" ht="15.75" hidden="1" x14ac:dyDescent="0.2">
      <c r="B190" s="140" t="s">
        <v>306</v>
      </c>
      <c r="C190" s="114" t="s">
        <v>137</v>
      </c>
      <c r="D190" s="114" t="s">
        <v>142</v>
      </c>
      <c r="E190" s="114">
        <v>10</v>
      </c>
      <c r="F190" s="114" t="s">
        <v>310</v>
      </c>
      <c r="G190" s="114" t="s">
        <v>204</v>
      </c>
      <c r="H190" s="121"/>
      <c r="I190" s="122">
        <f t="shared" si="32"/>
        <v>0</v>
      </c>
      <c r="J190" s="122">
        <f t="shared" si="32"/>
        <v>0</v>
      </c>
      <c r="K190" s="122">
        <f t="shared" si="32"/>
        <v>0</v>
      </c>
      <c r="L190" s="163"/>
    </row>
    <row r="191" spans="2:12" s="45" customFormat="1" ht="15.75" hidden="1" x14ac:dyDescent="0.2">
      <c r="B191" s="140" t="s">
        <v>307</v>
      </c>
      <c r="C191" s="114" t="s">
        <v>137</v>
      </c>
      <c r="D191" s="114" t="s">
        <v>142</v>
      </c>
      <c r="E191" s="114">
        <v>10</v>
      </c>
      <c r="F191" s="114" t="s">
        <v>310</v>
      </c>
      <c r="G191" s="114" t="s">
        <v>204</v>
      </c>
      <c r="H191" s="121"/>
      <c r="I191" s="122">
        <f t="shared" si="32"/>
        <v>0</v>
      </c>
      <c r="J191" s="122">
        <f t="shared" si="32"/>
        <v>0</v>
      </c>
      <c r="K191" s="122">
        <f t="shared" si="32"/>
        <v>0</v>
      </c>
      <c r="L191" s="163"/>
    </row>
    <row r="192" spans="2:12" s="45" customFormat="1" ht="17.25" hidden="1" customHeight="1" thickBot="1" x14ac:dyDescent="0.25">
      <c r="B192" s="193" t="s">
        <v>308</v>
      </c>
      <c r="C192" s="115" t="s">
        <v>137</v>
      </c>
      <c r="D192" s="115" t="s">
        <v>142</v>
      </c>
      <c r="E192" s="115">
        <v>10</v>
      </c>
      <c r="F192" s="115" t="s">
        <v>310</v>
      </c>
      <c r="G192" s="115" t="s">
        <v>204</v>
      </c>
      <c r="H192" s="121">
        <v>226</v>
      </c>
      <c r="I192" s="122">
        <v>0</v>
      </c>
      <c r="J192" s="122">
        <v>0</v>
      </c>
      <c r="K192" s="35">
        <v>0</v>
      </c>
      <c r="L192" s="163"/>
    </row>
    <row r="193" spans="2:12" s="45" customFormat="1" ht="69" customHeight="1" x14ac:dyDescent="0.2">
      <c r="B193" s="194" t="s">
        <v>352</v>
      </c>
      <c r="C193" s="110" t="s">
        <v>137</v>
      </c>
      <c r="D193" s="110" t="s">
        <v>142</v>
      </c>
      <c r="E193" s="110" t="s">
        <v>163</v>
      </c>
      <c r="F193" s="148" t="s">
        <v>309</v>
      </c>
      <c r="G193" s="110"/>
      <c r="H193" s="109"/>
      <c r="I193" s="112">
        <f>I194</f>
        <v>30000</v>
      </c>
      <c r="J193" s="112">
        <f t="shared" ref="J193:K196" si="33">J194</f>
        <v>50000</v>
      </c>
      <c r="K193" s="112">
        <f t="shared" si="33"/>
        <v>50000</v>
      </c>
      <c r="L193" s="163"/>
    </row>
    <row r="194" spans="2:12" s="45" customFormat="1" ht="48" customHeight="1" x14ac:dyDescent="0.2">
      <c r="B194" s="195" t="s">
        <v>353</v>
      </c>
      <c r="C194" s="114" t="s">
        <v>137</v>
      </c>
      <c r="D194" s="114" t="s">
        <v>142</v>
      </c>
      <c r="E194" s="114" t="s">
        <v>163</v>
      </c>
      <c r="F194" s="143" t="s">
        <v>356</v>
      </c>
      <c r="G194" s="115"/>
      <c r="H194" s="121"/>
      <c r="I194" s="122">
        <f>I195</f>
        <v>30000</v>
      </c>
      <c r="J194" s="122">
        <f t="shared" si="33"/>
        <v>50000</v>
      </c>
      <c r="K194" s="122">
        <f t="shared" si="33"/>
        <v>50000</v>
      </c>
      <c r="L194" s="163"/>
    </row>
    <row r="195" spans="2:12" s="45" customFormat="1" ht="28.5" customHeight="1" x14ac:dyDescent="0.2">
      <c r="B195" s="195" t="s">
        <v>354</v>
      </c>
      <c r="C195" s="114" t="s">
        <v>137</v>
      </c>
      <c r="D195" s="114" t="s">
        <v>142</v>
      </c>
      <c r="E195" s="114" t="s">
        <v>163</v>
      </c>
      <c r="F195" s="143" t="s">
        <v>310</v>
      </c>
      <c r="G195" s="114"/>
      <c r="H195" s="121"/>
      <c r="I195" s="122">
        <f>I196</f>
        <v>30000</v>
      </c>
      <c r="J195" s="122">
        <f t="shared" si="33"/>
        <v>50000</v>
      </c>
      <c r="K195" s="122">
        <f t="shared" si="33"/>
        <v>50000</v>
      </c>
      <c r="L195" s="163"/>
    </row>
    <row r="196" spans="2:12" s="45" customFormat="1" ht="26.25" customHeight="1" x14ac:dyDescent="0.2">
      <c r="B196" s="140" t="s">
        <v>182</v>
      </c>
      <c r="C196" s="114" t="s">
        <v>137</v>
      </c>
      <c r="D196" s="114" t="s">
        <v>142</v>
      </c>
      <c r="E196" s="114" t="s">
        <v>163</v>
      </c>
      <c r="F196" s="143" t="s">
        <v>310</v>
      </c>
      <c r="G196" s="114" t="s">
        <v>183</v>
      </c>
      <c r="H196" s="121"/>
      <c r="I196" s="122">
        <f>I197</f>
        <v>30000</v>
      </c>
      <c r="J196" s="122">
        <f t="shared" si="33"/>
        <v>50000</v>
      </c>
      <c r="K196" s="122">
        <f t="shared" si="33"/>
        <v>50000</v>
      </c>
      <c r="L196" s="163"/>
    </row>
    <row r="197" spans="2:12" s="45" customFormat="1" ht="30.75" customHeight="1" x14ac:dyDescent="0.2">
      <c r="B197" s="195" t="s">
        <v>355</v>
      </c>
      <c r="C197" s="114" t="s">
        <v>137</v>
      </c>
      <c r="D197" s="114" t="s">
        <v>142</v>
      </c>
      <c r="E197" s="114" t="s">
        <v>163</v>
      </c>
      <c r="F197" s="143" t="s">
        <v>310</v>
      </c>
      <c r="G197" s="114" t="s">
        <v>154</v>
      </c>
      <c r="H197" s="121"/>
      <c r="I197" s="122">
        <f>I199+I198</f>
        <v>30000</v>
      </c>
      <c r="J197" s="122">
        <f>J199</f>
        <v>50000</v>
      </c>
      <c r="K197" s="122">
        <f>K199</f>
        <v>50000</v>
      </c>
      <c r="L197" s="163"/>
    </row>
    <row r="198" spans="2:12" s="45" customFormat="1" ht="33.75" hidden="1" customHeight="1" x14ac:dyDescent="0.2">
      <c r="B198" s="140" t="s">
        <v>35</v>
      </c>
      <c r="C198" s="114" t="s">
        <v>137</v>
      </c>
      <c r="D198" s="114" t="s">
        <v>142</v>
      </c>
      <c r="E198" s="114" t="s">
        <v>163</v>
      </c>
      <c r="F198" s="143" t="s">
        <v>378</v>
      </c>
      <c r="G198" s="114" t="s">
        <v>204</v>
      </c>
      <c r="H198" s="121">
        <v>310</v>
      </c>
      <c r="I198" s="122">
        <v>0</v>
      </c>
      <c r="J198" s="122"/>
      <c r="K198" s="35"/>
      <c r="L198" s="163"/>
    </row>
    <row r="199" spans="2:12" s="45" customFormat="1" ht="19.5" customHeight="1" x14ac:dyDescent="0.2">
      <c r="B199" s="140" t="s">
        <v>65</v>
      </c>
      <c r="C199" s="115" t="s">
        <v>137</v>
      </c>
      <c r="D199" s="115" t="s">
        <v>142</v>
      </c>
      <c r="E199" s="115" t="s">
        <v>163</v>
      </c>
      <c r="F199" s="144" t="s">
        <v>310</v>
      </c>
      <c r="G199" s="115" t="s">
        <v>204</v>
      </c>
      <c r="H199" s="121">
        <v>340</v>
      </c>
      <c r="I199" s="122">
        <v>30000</v>
      </c>
      <c r="J199" s="122">
        <v>50000</v>
      </c>
      <c r="K199" s="35">
        <v>50000</v>
      </c>
      <c r="L199" s="163"/>
    </row>
    <row r="200" spans="2:12" s="1" customFormat="1" ht="45.75" customHeight="1" x14ac:dyDescent="0.2">
      <c r="B200" s="140" t="s">
        <v>162</v>
      </c>
      <c r="C200" s="114" t="s">
        <v>137</v>
      </c>
      <c r="D200" s="114" t="s">
        <v>142</v>
      </c>
      <c r="E200" s="114" t="s">
        <v>163</v>
      </c>
      <c r="F200" s="114" t="s">
        <v>236</v>
      </c>
      <c r="G200" s="114"/>
      <c r="H200" s="120"/>
      <c r="I200" s="117">
        <f t="shared" ref="I200:K201" si="34">I201</f>
        <v>1735037.93</v>
      </c>
      <c r="J200" s="117">
        <f t="shared" si="34"/>
        <v>12000</v>
      </c>
      <c r="K200" s="36">
        <f t="shared" si="34"/>
        <v>12000</v>
      </c>
      <c r="L200" s="161"/>
    </row>
    <row r="201" spans="2:12" s="1" customFormat="1" ht="43.5" customHeight="1" x14ac:dyDescent="0.2">
      <c r="B201" s="140" t="s">
        <v>158</v>
      </c>
      <c r="C201" s="114" t="s">
        <v>137</v>
      </c>
      <c r="D201" s="114" t="s">
        <v>142</v>
      </c>
      <c r="E201" s="114" t="s">
        <v>163</v>
      </c>
      <c r="F201" s="114" t="s">
        <v>235</v>
      </c>
      <c r="G201" s="114"/>
      <c r="H201" s="120"/>
      <c r="I201" s="117">
        <f>I202+I224+I220</f>
        <v>1735037.93</v>
      </c>
      <c r="J201" s="117">
        <f t="shared" si="34"/>
        <v>12000</v>
      </c>
      <c r="K201" s="36">
        <f t="shared" si="34"/>
        <v>12000</v>
      </c>
      <c r="L201" s="161"/>
    </row>
    <row r="202" spans="2:12" s="1" customFormat="1" ht="42.75" customHeight="1" x14ac:dyDescent="0.2">
      <c r="B202" s="182" t="s">
        <v>164</v>
      </c>
      <c r="C202" s="73" t="s">
        <v>137</v>
      </c>
      <c r="D202" s="73" t="s">
        <v>142</v>
      </c>
      <c r="E202" s="73">
        <v>10</v>
      </c>
      <c r="F202" s="77" t="s">
        <v>271</v>
      </c>
      <c r="G202" s="73"/>
      <c r="H202" s="72"/>
      <c r="I202" s="75">
        <f>I203+I213+I218</f>
        <v>1732000</v>
      </c>
      <c r="J202" s="75">
        <f t="shared" ref="J202:K202" si="35">J203+J213+J218</f>
        <v>12000</v>
      </c>
      <c r="K202" s="75">
        <f t="shared" si="35"/>
        <v>12000</v>
      </c>
      <c r="L202" s="161"/>
    </row>
    <row r="203" spans="2:12" s="1" customFormat="1" ht="30.75" customHeight="1" x14ac:dyDescent="0.2">
      <c r="B203" s="140" t="s">
        <v>182</v>
      </c>
      <c r="C203" s="114" t="s">
        <v>137</v>
      </c>
      <c r="D203" s="114" t="s">
        <v>142</v>
      </c>
      <c r="E203" s="114" t="s">
        <v>163</v>
      </c>
      <c r="F203" s="116" t="s">
        <v>271</v>
      </c>
      <c r="G203" s="114" t="s">
        <v>183</v>
      </c>
      <c r="H203" s="120"/>
      <c r="I203" s="117">
        <f t="shared" ref="I203:K204" si="36">I204</f>
        <v>12000</v>
      </c>
      <c r="J203" s="117">
        <f t="shared" si="36"/>
        <v>12000</v>
      </c>
      <c r="K203" s="36">
        <f t="shared" si="36"/>
        <v>12000</v>
      </c>
      <c r="L203" s="161"/>
    </row>
    <row r="204" spans="2:12" s="1" customFormat="1" ht="27" customHeight="1" x14ac:dyDescent="0.2">
      <c r="B204" s="140" t="s">
        <v>161</v>
      </c>
      <c r="C204" s="114" t="s">
        <v>137</v>
      </c>
      <c r="D204" s="114" t="s">
        <v>142</v>
      </c>
      <c r="E204" s="114" t="s">
        <v>163</v>
      </c>
      <c r="F204" s="116" t="s">
        <v>271</v>
      </c>
      <c r="G204" s="114" t="s">
        <v>154</v>
      </c>
      <c r="H204" s="120"/>
      <c r="I204" s="117">
        <f t="shared" si="36"/>
        <v>12000</v>
      </c>
      <c r="J204" s="117">
        <f t="shared" si="36"/>
        <v>12000</v>
      </c>
      <c r="K204" s="36">
        <f t="shared" si="36"/>
        <v>12000</v>
      </c>
      <c r="L204" s="161"/>
    </row>
    <row r="205" spans="2:12" s="1" customFormat="1" ht="33" customHeight="1" x14ac:dyDescent="0.2">
      <c r="B205" s="140" t="s">
        <v>212</v>
      </c>
      <c r="C205" s="114" t="s">
        <v>137</v>
      </c>
      <c r="D205" s="114" t="s">
        <v>142</v>
      </c>
      <c r="E205" s="114" t="s">
        <v>163</v>
      </c>
      <c r="F205" s="116" t="s">
        <v>271</v>
      </c>
      <c r="G205" s="116" t="s">
        <v>204</v>
      </c>
      <c r="H205" s="120"/>
      <c r="I205" s="117">
        <f>I206+I210</f>
        <v>12000</v>
      </c>
      <c r="J205" s="117">
        <f>J206+J210</f>
        <v>12000</v>
      </c>
      <c r="K205" s="36">
        <f>K206+K210</f>
        <v>12000</v>
      </c>
      <c r="L205" s="161"/>
    </row>
    <row r="206" spans="2:12" s="1" customFormat="1" ht="18" customHeight="1" x14ac:dyDescent="0.2">
      <c r="B206" s="140" t="s">
        <v>17</v>
      </c>
      <c r="C206" s="114" t="s">
        <v>137</v>
      </c>
      <c r="D206" s="114" t="s">
        <v>142</v>
      </c>
      <c r="E206" s="114" t="s">
        <v>163</v>
      </c>
      <c r="F206" s="116" t="s">
        <v>271</v>
      </c>
      <c r="G206" s="116" t="s">
        <v>204</v>
      </c>
      <c r="H206" s="89">
        <v>200</v>
      </c>
      <c r="I206" s="117">
        <f>I207</f>
        <v>12000</v>
      </c>
      <c r="J206" s="117">
        <f>J207</f>
        <v>12000</v>
      </c>
      <c r="K206" s="36">
        <f>K207</f>
        <v>12000</v>
      </c>
      <c r="L206" s="161"/>
    </row>
    <row r="207" spans="2:12" s="1" customFormat="1" ht="15.75" customHeight="1" x14ac:dyDescent="0.2">
      <c r="B207" s="140" t="s">
        <v>20</v>
      </c>
      <c r="C207" s="114" t="s">
        <v>137</v>
      </c>
      <c r="D207" s="114" t="s">
        <v>142</v>
      </c>
      <c r="E207" s="114" t="s">
        <v>163</v>
      </c>
      <c r="F207" s="116" t="s">
        <v>271</v>
      </c>
      <c r="G207" s="116" t="s">
        <v>204</v>
      </c>
      <c r="H207" s="89">
        <v>220</v>
      </c>
      <c r="I207" s="117">
        <f>I208+I209</f>
        <v>12000</v>
      </c>
      <c r="J207" s="117">
        <f>J208+J209</f>
        <v>12000</v>
      </c>
      <c r="K207" s="117">
        <f>K208+K209</f>
        <v>12000</v>
      </c>
      <c r="L207" s="161"/>
    </row>
    <row r="208" spans="2:12" s="1" customFormat="1" ht="15.75" customHeight="1" x14ac:dyDescent="0.2">
      <c r="B208" s="140" t="s">
        <v>32</v>
      </c>
      <c r="C208" s="115" t="s">
        <v>137</v>
      </c>
      <c r="D208" s="115" t="s">
        <v>142</v>
      </c>
      <c r="E208" s="115" t="s">
        <v>163</v>
      </c>
      <c r="F208" s="85" t="s">
        <v>271</v>
      </c>
      <c r="G208" s="85" t="s">
        <v>204</v>
      </c>
      <c r="H208" s="145">
        <v>225</v>
      </c>
      <c r="I208" s="122">
        <v>12000</v>
      </c>
      <c r="J208" s="122">
        <v>12000</v>
      </c>
      <c r="K208" s="35">
        <v>12000</v>
      </c>
      <c r="L208" s="161"/>
    </row>
    <row r="209" spans="2:12" s="33" customFormat="1" ht="16.5" customHeight="1" x14ac:dyDescent="0.2">
      <c r="B209" s="140" t="s">
        <v>33</v>
      </c>
      <c r="C209" s="115" t="s">
        <v>137</v>
      </c>
      <c r="D209" s="115" t="s">
        <v>142</v>
      </c>
      <c r="E209" s="115" t="s">
        <v>163</v>
      </c>
      <c r="F209" s="85" t="s">
        <v>271</v>
      </c>
      <c r="G209" s="85" t="s">
        <v>204</v>
      </c>
      <c r="H209" s="145">
        <v>226</v>
      </c>
      <c r="I209" s="122">
        <v>0</v>
      </c>
      <c r="J209" s="122">
        <v>0</v>
      </c>
      <c r="K209" s="35">
        <v>0</v>
      </c>
      <c r="L209" s="165"/>
    </row>
    <row r="210" spans="2:12" s="1" customFormat="1" ht="15.75" x14ac:dyDescent="0.2">
      <c r="B210" s="140" t="s">
        <v>47</v>
      </c>
      <c r="C210" s="114" t="s">
        <v>137</v>
      </c>
      <c r="D210" s="114" t="s">
        <v>142</v>
      </c>
      <c r="E210" s="114">
        <v>10</v>
      </c>
      <c r="F210" s="116" t="s">
        <v>271</v>
      </c>
      <c r="G210" s="116" t="s">
        <v>204</v>
      </c>
      <c r="H210" s="89">
        <v>300</v>
      </c>
      <c r="I210" s="117">
        <f>I211+I212</f>
        <v>0</v>
      </c>
      <c r="J210" s="117">
        <f>J211+J212</f>
        <v>0</v>
      </c>
      <c r="K210" s="36">
        <f>K211+K212</f>
        <v>0</v>
      </c>
      <c r="L210" s="161"/>
    </row>
    <row r="211" spans="2:12" s="33" customFormat="1" ht="16.5" customHeight="1" x14ac:dyDescent="0.2">
      <c r="B211" s="140" t="s">
        <v>197</v>
      </c>
      <c r="C211" s="115" t="s">
        <v>137</v>
      </c>
      <c r="D211" s="115" t="s">
        <v>142</v>
      </c>
      <c r="E211" s="115">
        <v>10</v>
      </c>
      <c r="F211" s="85" t="s">
        <v>271</v>
      </c>
      <c r="G211" s="85" t="s">
        <v>204</v>
      </c>
      <c r="H211" s="145">
        <v>310</v>
      </c>
      <c r="I211" s="122">
        <v>0</v>
      </c>
      <c r="J211" s="122">
        <v>0</v>
      </c>
      <c r="K211" s="35">
        <v>0</v>
      </c>
      <c r="L211" s="165"/>
    </row>
    <row r="212" spans="2:12" s="33" customFormat="1" ht="21.75" customHeight="1" x14ac:dyDescent="0.2">
      <c r="B212" s="140" t="s">
        <v>198</v>
      </c>
      <c r="C212" s="115" t="s">
        <v>137</v>
      </c>
      <c r="D212" s="115" t="s">
        <v>142</v>
      </c>
      <c r="E212" s="115">
        <v>10</v>
      </c>
      <c r="F212" s="85" t="s">
        <v>271</v>
      </c>
      <c r="G212" s="85" t="s">
        <v>204</v>
      </c>
      <c r="H212" s="145">
        <v>340</v>
      </c>
      <c r="I212" s="122">
        <v>0</v>
      </c>
      <c r="J212" s="122">
        <v>0</v>
      </c>
      <c r="K212" s="35">
        <v>0</v>
      </c>
      <c r="L212" s="165"/>
    </row>
    <row r="213" spans="2:12" s="33" customFormat="1" ht="28.5" customHeight="1" x14ac:dyDescent="0.2">
      <c r="B213" s="140" t="s">
        <v>293</v>
      </c>
      <c r="C213" s="114" t="s">
        <v>137</v>
      </c>
      <c r="D213" s="114" t="s">
        <v>142</v>
      </c>
      <c r="E213" s="114" t="s">
        <v>163</v>
      </c>
      <c r="F213" s="116" t="s">
        <v>271</v>
      </c>
      <c r="G213" s="116" t="s">
        <v>292</v>
      </c>
      <c r="H213" s="120"/>
      <c r="I213" s="117">
        <f>SUM(I214)</f>
        <v>1600000</v>
      </c>
      <c r="J213" s="117">
        <f t="shared" ref="J213:K216" si="37">SUM(J214)</f>
        <v>0</v>
      </c>
      <c r="K213" s="117">
        <f t="shared" si="37"/>
        <v>0</v>
      </c>
      <c r="L213" s="165"/>
    </row>
    <row r="214" spans="2:12" s="33" customFormat="1" ht="19.5" customHeight="1" x14ac:dyDescent="0.2">
      <c r="B214" s="140" t="s">
        <v>301</v>
      </c>
      <c r="C214" s="114" t="s">
        <v>137</v>
      </c>
      <c r="D214" s="114" t="s">
        <v>142</v>
      </c>
      <c r="E214" s="114" t="s">
        <v>163</v>
      </c>
      <c r="F214" s="116" t="s">
        <v>271</v>
      </c>
      <c r="G214" s="116" t="s">
        <v>294</v>
      </c>
      <c r="H214" s="120"/>
      <c r="I214" s="117">
        <f>SUM(I215)</f>
        <v>1600000</v>
      </c>
      <c r="J214" s="117">
        <f t="shared" si="37"/>
        <v>0</v>
      </c>
      <c r="K214" s="117">
        <f t="shared" si="37"/>
        <v>0</v>
      </c>
      <c r="L214" s="165"/>
    </row>
    <row r="215" spans="2:12" s="33" customFormat="1" ht="29.25" customHeight="1" x14ac:dyDescent="0.2">
      <c r="B215" s="138" t="s">
        <v>345</v>
      </c>
      <c r="C215" s="114" t="s">
        <v>137</v>
      </c>
      <c r="D215" s="114" t="s">
        <v>142</v>
      </c>
      <c r="E215" s="114" t="s">
        <v>163</v>
      </c>
      <c r="F215" s="116" t="s">
        <v>271</v>
      </c>
      <c r="G215" s="116" t="s">
        <v>291</v>
      </c>
      <c r="H215" s="120"/>
      <c r="I215" s="117">
        <f>SUM(I216)</f>
        <v>1600000</v>
      </c>
      <c r="J215" s="117">
        <f t="shared" si="37"/>
        <v>0</v>
      </c>
      <c r="K215" s="117">
        <f t="shared" si="37"/>
        <v>0</v>
      </c>
      <c r="L215" s="165"/>
    </row>
    <row r="216" spans="2:12" s="33" customFormat="1" ht="18.75" customHeight="1" x14ac:dyDescent="0.2">
      <c r="B216" s="140" t="s">
        <v>47</v>
      </c>
      <c r="C216" s="114" t="s">
        <v>137</v>
      </c>
      <c r="D216" s="114" t="s">
        <v>142</v>
      </c>
      <c r="E216" s="114" t="s">
        <v>163</v>
      </c>
      <c r="F216" s="116" t="s">
        <v>271</v>
      </c>
      <c r="G216" s="116" t="s">
        <v>291</v>
      </c>
      <c r="H216" s="120">
        <v>300</v>
      </c>
      <c r="I216" s="117">
        <f>SUM(I217)</f>
        <v>1600000</v>
      </c>
      <c r="J216" s="117">
        <f t="shared" si="37"/>
        <v>0</v>
      </c>
      <c r="K216" s="117">
        <f t="shared" si="37"/>
        <v>0</v>
      </c>
      <c r="L216" s="165"/>
    </row>
    <row r="217" spans="2:12" s="33" customFormat="1" ht="18" customHeight="1" x14ac:dyDescent="0.2">
      <c r="B217" s="140" t="s">
        <v>197</v>
      </c>
      <c r="C217" s="115" t="s">
        <v>137</v>
      </c>
      <c r="D217" s="115" t="s">
        <v>142</v>
      </c>
      <c r="E217" s="115" t="s">
        <v>163</v>
      </c>
      <c r="F217" s="85" t="s">
        <v>271</v>
      </c>
      <c r="G217" s="85" t="s">
        <v>291</v>
      </c>
      <c r="H217" s="121">
        <v>310</v>
      </c>
      <c r="I217" s="122">
        <v>1600000</v>
      </c>
      <c r="J217" s="122">
        <v>0</v>
      </c>
      <c r="K217" s="35">
        <v>0</v>
      </c>
      <c r="L217" s="165"/>
    </row>
    <row r="218" spans="2:12" s="33" customFormat="1" ht="27.75" customHeight="1" x14ac:dyDescent="0.2">
      <c r="B218" s="140" t="s">
        <v>335</v>
      </c>
      <c r="C218" s="114" t="s">
        <v>137</v>
      </c>
      <c r="D218" s="114" t="s">
        <v>142</v>
      </c>
      <c r="E218" s="114" t="s">
        <v>163</v>
      </c>
      <c r="F218" s="116" t="s">
        <v>271</v>
      </c>
      <c r="G218" s="116" t="s">
        <v>296</v>
      </c>
      <c r="H218" s="120"/>
      <c r="I218" s="117">
        <f>I219</f>
        <v>120000</v>
      </c>
      <c r="J218" s="117">
        <f>J219</f>
        <v>0</v>
      </c>
      <c r="K218" s="117">
        <f>K219</f>
        <v>0</v>
      </c>
      <c r="L218" s="165"/>
    </row>
    <row r="219" spans="2:12" s="33" customFormat="1" ht="18" customHeight="1" x14ac:dyDescent="0.2">
      <c r="B219" s="140" t="s">
        <v>38</v>
      </c>
      <c r="C219" s="115" t="s">
        <v>137</v>
      </c>
      <c r="D219" s="115" t="s">
        <v>142</v>
      </c>
      <c r="E219" s="115" t="s">
        <v>163</v>
      </c>
      <c r="F219" s="85" t="s">
        <v>271</v>
      </c>
      <c r="G219" s="85" t="s">
        <v>296</v>
      </c>
      <c r="H219" s="121">
        <v>291</v>
      </c>
      <c r="I219" s="122">
        <v>120000</v>
      </c>
      <c r="J219" s="122">
        <v>0</v>
      </c>
      <c r="K219" s="122">
        <v>0</v>
      </c>
      <c r="L219" s="165"/>
    </row>
    <row r="220" spans="2:12" s="33" customFormat="1" ht="43.5" customHeight="1" x14ac:dyDescent="0.2">
      <c r="B220" s="129" t="s">
        <v>389</v>
      </c>
      <c r="C220" s="110" t="s">
        <v>137</v>
      </c>
      <c r="D220" s="110" t="s">
        <v>142</v>
      </c>
      <c r="E220" s="110" t="s">
        <v>163</v>
      </c>
      <c r="F220" s="139" t="s">
        <v>388</v>
      </c>
      <c r="G220" s="139"/>
      <c r="H220" s="109"/>
      <c r="I220" s="112">
        <f>I221</f>
        <v>0</v>
      </c>
      <c r="J220" s="112">
        <f t="shared" ref="J220:K222" si="38">J221</f>
        <v>0</v>
      </c>
      <c r="K220" s="112">
        <f t="shared" si="38"/>
        <v>0</v>
      </c>
      <c r="L220" s="165"/>
    </row>
    <row r="221" spans="2:12" s="33" customFormat="1" ht="27.75" customHeight="1" x14ac:dyDescent="0.2">
      <c r="B221" s="140" t="s">
        <v>182</v>
      </c>
      <c r="C221" s="114" t="s">
        <v>137</v>
      </c>
      <c r="D221" s="114" t="s">
        <v>142</v>
      </c>
      <c r="E221" s="114" t="s">
        <v>163</v>
      </c>
      <c r="F221" s="116" t="s">
        <v>388</v>
      </c>
      <c r="G221" s="116" t="s">
        <v>183</v>
      </c>
      <c r="H221" s="120"/>
      <c r="I221" s="117">
        <f>I222</f>
        <v>0</v>
      </c>
      <c r="J221" s="117">
        <f t="shared" si="38"/>
        <v>0</v>
      </c>
      <c r="K221" s="117">
        <f t="shared" si="38"/>
        <v>0</v>
      </c>
      <c r="L221" s="165"/>
    </row>
    <row r="222" spans="2:12" s="33" customFormat="1" ht="27.75" customHeight="1" x14ac:dyDescent="0.2">
      <c r="B222" s="140" t="s">
        <v>161</v>
      </c>
      <c r="C222" s="114" t="s">
        <v>137</v>
      </c>
      <c r="D222" s="114" t="s">
        <v>142</v>
      </c>
      <c r="E222" s="114" t="s">
        <v>163</v>
      </c>
      <c r="F222" s="116" t="s">
        <v>388</v>
      </c>
      <c r="G222" s="116" t="s">
        <v>154</v>
      </c>
      <c r="H222" s="120"/>
      <c r="I222" s="117">
        <f>I223</f>
        <v>0</v>
      </c>
      <c r="J222" s="117">
        <f t="shared" si="38"/>
        <v>0</v>
      </c>
      <c r="K222" s="117">
        <f t="shared" si="38"/>
        <v>0</v>
      </c>
      <c r="L222" s="165"/>
    </row>
    <row r="223" spans="2:12" s="33" customFormat="1" ht="18.75" customHeight="1" x14ac:dyDescent="0.2">
      <c r="B223" s="189" t="s">
        <v>197</v>
      </c>
      <c r="C223" s="115" t="s">
        <v>137</v>
      </c>
      <c r="D223" s="115" t="s">
        <v>142</v>
      </c>
      <c r="E223" s="115" t="s">
        <v>163</v>
      </c>
      <c r="F223" s="85" t="s">
        <v>388</v>
      </c>
      <c r="G223" s="85" t="s">
        <v>204</v>
      </c>
      <c r="H223" s="121">
        <v>310</v>
      </c>
      <c r="I223" s="122">
        <v>0</v>
      </c>
      <c r="J223" s="122">
        <v>0</v>
      </c>
      <c r="K223" s="122">
        <v>0</v>
      </c>
      <c r="L223" s="165"/>
    </row>
    <row r="224" spans="2:12" s="221" customFormat="1" ht="30.75" customHeight="1" x14ac:dyDescent="0.2">
      <c r="B224" s="155" t="s">
        <v>344</v>
      </c>
      <c r="C224" s="110" t="s">
        <v>137</v>
      </c>
      <c r="D224" s="110" t="s">
        <v>142</v>
      </c>
      <c r="E224" s="110" t="s">
        <v>163</v>
      </c>
      <c r="F224" s="139" t="s">
        <v>409</v>
      </c>
      <c r="G224" s="139"/>
      <c r="H224" s="109"/>
      <c r="I224" s="112">
        <f>I225</f>
        <v>3037.93</v>
      </c>
      <c r="J224" s="112">
        <f t="shared" ref="J224:K225" si="39">J225</f>
        <v>0</v>
      </c>
      <c r="K224" s="112">
        <f t="shared" si="39"/>
        <v>0</v>
      </c>
      <c r="L224" s="220"/>
    </row>
    <row r="225" spans="2:12" s="33" customFormat="1" ht="30.75" customHeight="1" x14ac:dyDescent="0.2">
      <c r="B225" s="140" t="s">
        <v>182</v>
      </c>
      <c r="C225" s="114" t="s">
        <v>137</v>
      </c>
      <c r="D225" s="114" t="s">
        <v>142</v>
      </c>
      <c r="E225" s="114" t="s">
        <v>163</v>
      </c>
      <c r="F225" s="116" t="s">
        <v>409</v>
      </c>
      <c r="G225" s="116" t="s">
        <v>183</v>
      </c>
      <c r="H225" s="120"/>
      <c r="I225" s="117">
        <f>I226</f>
        <v>3037.93</v>
      </c>
      <c r="J225" s="117">
        <f t="shared" si="39"/>
        <v>0</v>
      </c>
      <c r="K225" s="117">
        <f t="shared" si="39"/>
        <v>0</v>
      </c>
      <c r="L225" s="165"/>
    </row>
    <row r="226" spans="2:12" s="33" customFormat="1" ht="30.75" customHeight="1" x14ac:dyDescent="0.2">
      <c r="B226" s="140" t="s">
        <v>212</v>
      </c>
      <c r="C226" s="114" t="s">
        <v>137</v>
      </c>
      <c r="D226" s="114" t="s">
        <v>142</v>
      </c>
      <c r="E226" s="114" t="s">
        <v>163</v>
      </c>
      <c r="F226" s="116" t="s">
        <v>409</v>
      </c>
      <c r="G226" s="116" t="s">
        <v>204</v>
      </c>
      <c r="H226" s="120"/>
      <c r="I226" s="117">
        <f>SUM(I227)</f>
        <v>3037.93</v>
      </c>
      <c r="J226" s="117">
        <f t="shared" ref="J226:K226" si="40">SUM(J227)</f>
        <v>0</v>
      </c>
      <c r="K226" s="117">
        <f t="shared" si="40"/>
        <v>0</v>
      </c>
      <c r="L226" s="165"/>
    </row>
    <row r="227" spans="2:12" s="33" customFormat="1" ht="18.75" customHeight="1" x14ac:dyDescent="0.2">
      <c r="B227" s="138" t="s">
        <v>198</v>
      </c>
      <c r="C227" s="115" t="s">
        <v>137</v>
      </c>
      <c r="D227" s="115" t="s">
        <v>142</v>
      </c>
      <c r="E227" s="115" t="s">
        <v>163</v>
      </c>
      <c r="F227" s="85" t="s">
        <v>409</v>
      </c>
      <c r="G227" s="85" t="s">
        <v>204</v>
      </c>
      <c r="H227" s="121">
        <v>340</v>
      </c>
      <c r="I227" s="122">
        <v>3037.93</v>
      </c>
      <c r="J227" s="122">
        <v>0</v>
      </c>
      <c r="K227" s="122">
        <v>0</v>
      </c>
      <c r="L227" s="165"/>
    </row>
    <row r="228" spans="2:12" s="33" customFormat="1" ht="30.75" customHeight="1" x14ac:dyDescent="0.2">
      <c r="B228" s="140" t="s">
        <v>321</v>
      </c>
      <c r="C228" s="115" t="s">
        <v>137</v>
      </c>
      <c r="D228" s="115" t="s">
        <v>142</v>
      </c>
      <c r="E228" s="115" t="s">
        <v>195</v>
      </c>
      <c r="F228" s="85"/>
      <c r="G228" s="85"/>
      <c r="H228" s="121"/>
      <c r="I228" s="122">
        <f>SUM(I229)</f>
        <v>10000</v>
      </c>
      <c r="J228" s="122">
        <f>SUM(J229)</f>
        <v>10000</v>
      </c>
      <c r="K228" s="122">
        <f>SUM(K229)</f>
        <v>10000</v>
      </c>
      <c r="L228" s="165"/>
    </row>
    <row r="229" spans="2:12" s="1" customFormat="1" ht="67.5" customHeight="1" x14ac:dyDescent="0.2">
      <c r="B229" s="188" t="s">
        <v>393</v>
      </c>
      <c r="C229" s="73" t="s">
        <v>137</v>
      </c>
      <c r="D229" s="73" t="s">
        <v>142</v>
      </c>
      <c r="E229" s="73" t="s">
        <v>195</v>
      </c>
      <c r="F229" s="73" t="s">
        <v>241</v>
      </c>
      <c r="G229" s="73"/>
      <c r="H229" s="74"/>
      <c r="I229" s="75">
        <f>I230</f>
        <v>10000</v>
      </c>
      <c r="J229" s="75">
        <f>J231</f>
        <v>10000</v>
      </c>
      <c r="K229" s="76">
        <f>K231</f>
        <v>10000</v>
      </c>
      <c r="L229" s="161"/>
    </row>
    <row r="230" spans="2:12" s="1" customFormat="1" ht="34.5" customHeight="1" x14ac:dyDescent="0.2">
      <c r="B230" s="189" t="s">
        <v>273</v>
      </c>
      <c r="C230" s="114" t="s">
        <v>137</v>
      </c>
      <c r="D230" s="114" t="s">
        <v>142</v>
      </c>
      <c r="E230" s="114" t="s">
        <v>195</v>
      </c>
      <c r="F230" s="114" t="s">
        <v>239</v>
      </c>
      <c r="G230" s="114"/>
      <c r="H230" s="93"/>
      <c r="I230" s="117">
        <f>I231</f>
        <v>10000</v>
      </c>
      <c r="J230" s="117">
        <f>J231</f>
        <v>10000</v>
      </c>
      <c r="K230" s="117">
        <f>K231</f>
        <v>10000</v>
      </c>
      <c r="L230" s="161"/>
    </row>
    <row r="231" spans="2:12" s="1" customFormat="1" ht="25.5" x14ac:dyDescent="0.2">
      <c r="B231" s="140" t="s">
        <v>159</v>
      </c>
      <c r="C231" s="114" t="s">
        <v>137</v>
      </c>
      <c r="D231" s="114" t="s">
        <v>142</v>
      </c>
      <c r="E231" s="114" t="s">
        <v>195</v>
      </c>
      <c r="F231" s="114" t="s">
        <v>238</v>
      </c>
      <c r="G231" s="114"/>
      <c r="H231" s="93"/>
      <c r="I231" s="117">
        <f>I233</f>
        <v>10000</v>
      </c>
      <c r="J231" s="117">
        <f>J233</f>
        <v>10000</v>
      </c>
      <c r="K231" s="36">
        <f>K233</f>
        <v>10000</v>
      </c>
      <c r="L231" s="161"/>
    </row>
    <row r="232" spans="2:12" s="1" customFormat="1" ht="25.5" x14ac:dyDescent="0.2">
      <c r="B232" s="140" t="s">
        <v>182</v>
      </c>
      <c r="C232" s="114" t="s">
        <v>137</v>
      </c>
      <c r="D232" s="114" t="s">
        <v>142</v>
      </c>
      <c r="E232" s="114" t="s">
        <v>195</v>
      </c>
      <c r="F232" s="114" t="s">
        <v>238</v>
      </c>
      <c r="G232" s="114" t="s">
        <v>183</v>
      </c>
      <c r="H232" s="93"/>
      <c r="I232" s="117">
        <f>I233</f>
        <v>10000</v>
      </c>
      <c r="J232" s="117">
        <f>J233</f>
        <v>10000</v>
      </c>
      <c r="K232" s="36">
        <f>K233</f>
        <v>10000</v>
      </c>
      <c r="L232" s="161"/>
    </row>
    <row r="233" spans="2:12" s="1" customFormat="1" ht="34.5" customHeight="1" x14ac:dyDescent="0.2">
      <c r="B233" s="140" t="s">
        <v>161</v>
      </c>
      <c r="C233" s="114" t="s">
        <v>137</v>
      </c>
      <c r="D233" s="114" t="s">
        <v>142</v>
      </c>
      <c r="E233" s="114" t="s">
        <v>195</v>
      </c>
      <c r="F233" s="114" t="s">
        <v>238</v>
      </c>
      <c r="G233" s="114" t="s">
        <v>154</v>
      </c>
      <c r="H233" s="93"/>
      <c r="I233" s="117">
        <f>I235</f>
        <v>10000</v>
      </c>
      <c r="J233" s="117">
        <f>J235</f>
        <v>10000</v>
      </c>
      <c r="K233" s="36">
        <f>K235</f>
        <v>10000</v>
      </c>
      <c r="L233" s="161"/>
    </row>
    <row r="234" spans="2:12" s="1" customFormat="1" ht="27" customHeight="1" x14ac:dyDescent="0.2">
      <c r="B234" s="140" t="s">
        <v>212</v>
      </c>
      <c r="C234" s="114" t="s">
        <v>137</v>
      </c>
      <c r="D234" s="114" t="s">
        <v>142</v>
      </c>
      <c r="E234" s="114" t="s">
        <v>195</v>
      </c>
      <c r="F234" s="114" t="s">
        <v>238</v>
      </c>
      <c r="G234" s="114" t="s">
        <v>204</v>
      </c>
      <c r="H234" s="93"/>
      <c r="I234" s="117">
        <f t="shared" ref="I234:K236" si="41">I235</f>
        <v>10000</v>
      </c>
      <c r="J234" s="117">
        <f t="shared" si="41"/>
        <v>10000</v>
      </c>
      <c r="K234" s="36">
        <f>K235</f>
        <v>10000</v>
      </c>
      <c r="L234" s="161"/>
    </row>
    <row r="235" spans="2:12" s="1" customFormat="1" ht="19.5" customHeight="1" x14ac:dyDescent="0.2">
      <c r="B235" s="140" t="s">
        <v>17</v>
      </c>
      <c r="C235" s="114" t="s">
        <v>137</v>
      </c>
      <c r="D235" s="114" t="s">
        <v>142</v>
      </c>
      <c r="E235" s="114" t="s">
        <v>195</v>
      </c>
      <c r="F235" s="114" t="s">
        <v>238</v>
      </c>
      <c r="G235" s="114" t="s">
        <v>204</v>
      </c>
      <c r="H235" s="93">
        <v>200</v>
      </c>
      <c r="I235" s="117">
        <f t="shared" si="41"/>
        <v>10000</v>
      </c>
      <c r="J235" s="117">
        <f t="shared" si="41"/>
        <v>10000</v>
      </c>
      <c r="K235" s="36">
        <f t="shared" si="41"/>
        <v>10000</v>
      </c>
      <c r="L235" s="161"/>
    </row>
    <row r="236" spans="2:12" s="1" customFormat="1" ht="15.75" customHeight="1" x14ac:dyDescent="0.2">
      <c r="B236" s="140" t="s">
        <v>45</v>
      </c>
      <c r="C236" s="114" t="s">
        <v>137</v>
      </c>
      <c r="D236" s="114" t="s">
        <v>142</v>
      </c>
      <c r="E236" s="114" t="s">
        <v>195</v>
      </c>
      <c r="F236" s="114" t="s">
        <v>238</v>
      </c>
      <c r="G236" s="114" t="s">
        <v>204</v>
      </c>
      <c r="H236" s="93">
        <v>220</v>
      </c>
      <c r="I236" s="117">
        <f t="shared" si="41"/>
        <v>10000</v>
      </c>
      <c r="J236" s="117">
        <f t="shared" si="41"/>
        <v>10000</v>
      </c>
      <c r="K236" s="36">
        <f t="shared" si="41"/>
        <v>10000</v>
      </c>
      <c r="L236" s="161"/>
    </row>
    <row r="237" spans="2:12" s="33" customFormat="1" ht="16.5" customHeight="1" x14ac:dyDescent="0.2">
      <c r="B237" s="140" t="s">
        <v>33</v>
      </c>
      <c r="C237" s="115" t="s">
        <v>137</v>
      </c>
      <c r="D237" s="115" t="s">
        <v>142</v>
      </c>
      <c r="E237" s="115" t="s">
        <v>195</v>
      </c>
      <c r="F237" s="115" t="s">
        <v>238</v>
      </c>
      <c r="G237" s="115" t="s">
        <v>204</v>
      </c>
      <c r="H237" s="119">
        <v>226</v>
      </c>
      <c r="I237" s="122">
        <v>10000</v>
      </c>
      <c r="J237" s="122">
        <v>10000</v>
      </c>
      <c r="K237" s="122">
        <v>10000</v>
      </c>
      <c r="L237" s="165"/>
    </row>
    <row r="238" spans="2:12" s="1" customFormat="1" ht="24" customHeight="1" x14ac:dyDescent="0.2">
      <c r="B238" s="190" t="s">
        <v>113</v>
      </c>
      <c r="C238" s="58" t="s">
        <v>137</v>
      </c>
      <c r="D238" s="58" t="s">
        <v>140</v>
      </c>
      <c r="E238" s="58"/>
      <c r="F238" s="58"/>
      <c r="G238" s="58"/>
      <c r="H238" s="68"/>
      <c r="I238" s="60">
        <f>I239+I274+I249</f>
        <v>1073200</v>
      </c>
      <c r="J238" s="60">
        <f>J239+J274+J249</f>
        <v>667500</v>
      </c>
      <c r="K238" s="60">
        <f>K239+K274+K249</f>
        <v>684000</v>
      </c>
      <c r="L238" s="161"/>
    </row>
    <row r="239" spans="2:12" s="1" customFormat="1" ht="15.75" x14ac:dyDescent="0.2">
      <c r="B239" s="140" t="s">
        <v>114</v>
      </c>
      <c r="C239" s="115" t="s">
        <v>137</v>
      </c>
      <c r="D239" s="115" t="s">
        <v>140</v>
      </c>
      <c r="E239" s="115" t="s">
        <v>136</v>
      </c>
      <c r="F239" s="115"/>
      <c r="G239" s="115"/>
      <c r="H239" s="120"/>
      <c r="I239" s="122">
        <f>I240</f>
        <v>10000</v>
      </c>
      <c r="J239" s="122">
        <f>J240</f>
        <v>10000</v>
      </c>
      <c r="K239" s="35">
        <f>K240</f>
        <v>10000</v>
      </c>
      <c r="L239" s="161"/>
    </row>
    <row r="240" spans="2:12" s="1" customFormat="1" ht="38.25" x14ac:dyDescent="0.2">
      <c r="B240" s="196" t="s">
        <v>360</v>
      </c>
      <c r="C240" s="73" t="s">
        <v>137</v>
      </c>
      <c r="D240" s="73" t="s">
        <v>140</v>
      </c>
      <c r="E240" s="73" t="s">
        <v>136</v>
      </c>
      <c r="F240" s="73" t="s">
        <v>245</v>
      </c>
      <c r="G240" s="73"/>
      <c r="H240" s="95"/>
      <c r="I240" s="75">
        <f>I241</f>
        <v>10000</v>
      </c>
      <c r="J240" s="75">
        <f>J242</f>
        <v>10000</v>
      </c>
      <c r="K240" s="76">
        <f>K242</f>
        <v>10000</v>
      </c>
      <c r="L240" s="161"/>
    </row>
    <row r="241" spans="2:12" s="1" customFormat="1" ht="25.5" x14ac:dyDescent="0.2">
      <c r="B241" s="197" t="s">
        <v>270</v>
      </c>
      <c r="C241" s="115" t="s">
        <v>267</v>
      </c>
      <c r="D241" s="115" t="s">
        <v>268</v>
      </c>
      <c r="E241" s="115" t="s">
        <v>269</v>
      </c>
      <c r="F241" s="115" t="s">
        <v>243</v>
      </c>
      <c r="G241" s="115"/>
      <c r="H241" s="120"/>
      <c r="I241" s="122">
        <f>I242</f>
        <v>10000</v>
      </c>
      <c r="J241" s="122">
        <f>J242</f>
        <v>10000</v>
      </c>
      <c r="K241" s="122">
        <f>K242</f>
        <v>10000</v>
      </c>
      <c r="L241" s="161"/>
    </row>
    <row r="242" spans="2:12" s="1" customFormat="1" ht="25.5" x14ac:dyDescent="0.2">
      <c r="B242" s="140" t="s">
        <v>165</v>
      </c>
      <c r="C242" s="115" t="s">
        <v>137</v>
      </c>
      <c r="D242" s="115" t="s">
        <v>140</v>
      </c>
      <c r="E242" s="115" t="s">
        <v>136</v>
      </c>
      <c r="F242" s="115" t="s">
        <v>242</v>
      </c>
      <c r="G242" s="115"/>
      <c r="H242" s="121"/>
      <c r="I242" s="122">
        <f t="shared" ref="I242:K247" si="42">I243</f>
        <v>10000</v>
      </c>
      <c r="J242" s="122">
        <f t="shared" si="42"/>
        <v>10000</v>
      </c>
      <c r="K242" s="35">
        <f t="shared" si="42"/>
        <v>10000</v>
      </c>
      <c r="L242" s="161"/>
    </row>
    <row r="243" spans="2:12" s="1" customFormat="1" ht="25.5" x14ac:dyDescent="0.2">
      <c r="B243" s="140" t="s">
        <v>182</v>
      </c>
      <c r="C243" s="114" t="s">
        <v>137</v>
      </c>
      <c r="D243" s="114" t="s">
        <v>140</v>
      </c>
      <c r="E243" s="114" t="s">
        <v>136</v>
      </c>
      <c r="F243" s="114" t="s">
        <v>242</v>
      </c>
      <c r="G243" s="114" t="s">
        <v>183</v>
      </c>
      <c r="H243" s="120"/>
      <c r="I243" s="117">
        <f t="shared" si="42"/>
        <v>10000</v>
      </c>
      <c r="J243" s="117">
        <f t="shared" si="42"/>
        <v>10000</v>
      </c>
      <c r="K243" s="36">
        <f t="shared" si="42"/>
        <v>10000</v>
      </c>
      <c r="L243" s="161"/>
    </row>
    <row r="244" spans="2:12" s="1" customFormat="1" ht="25.5" x14ac:dyDescent="0.2">
      <c r="B244" s="140" t="s">
        <v>160</v>
      </c>
      <c r="C244" s="114" t="s">
        <v>137</v>
      </c>
      <c r="D244" s="114" t="s">
        <v>140</v>
      </c>
      <c r="E244" s="114" t="s">
        <v>136</v>
      </c>
      <c r="F244" s="114" t="s">
        <v>242</v>
      </c>
      <c r="G244" s="114" t="s">
        <v>154</v>
      </c>
      <c r="H244" s="120"/>
      <c r="I244" s="117">
        <f t="shared" si="42"/>
        <v>10000</v>
      </c>
      <c r="J244" s="117">
        <f t="shared" si="42"/>
        <v>10000</v>
      </c>
      <c r="K244" s="36">
        <f t="shared" si="42"/>
        <v>10000</v>
      </c>
      <c r="L244" s="161"/>
    </row>
    <row r="245" spans="2:12" s="1" customFormat="1" ht="32.25" customHeight="1" x14ac:dyDescent="0.2">
      <c r="B245" s="140" t="s">
        <v>212</v>
      </c>
      <c r="C245" s="114" t="s">
        <v>137</v>
      </c>
      <c r="D245" s="114" t="s">
        <v>140</v>
      </c>
      <c r="E245" s="114" t="s">
        <v>136</v>
      </c>
      <c r="F245" s="114" t="s">
        <v>242</v>
      </c>
      <c r="G245" s="114" t="s">
        <v>204</v>
      </c>
      <c r="H245" s="120"/>
      <c r="I245" s="117">
        <f t="shared" si="42"/>
        <v>10000</v>
      </c>
      <c r="J245" s="117">
        <f t="shared" si="42"/>
        <v>10000</v>
      </c>
      <c r="K245" s="36">
        <f t="shared" si="42"/>
        <v>10000</v>
      </c>
      <c r="L245" s="161"/>
    </row>
    <row r="246" spans="2:12" s="1" customFormat="1" ht="14.25" customHeight="1" x14ac:dyDescent="0.2">
      <c r="B246" s="140" t="s">
        <v>40</v>
      </c>
      <c r="C246" s="114" t="s">
        <v>137</v>
      </c>
      <c r="D246" s="114" t="s">
        <v>140</v>
      </c>
      <c r="E246" s="114" t="s">
        <v>136</v>
      </c>
      <c r="F246" s="114" t="s">
        <v>242</v>
      </c>
      <c r="G246" s="114" t="s">
        <v>204</v>
      </c>
      <c r="H246" s="120">
        <v>200</v>
      </c>
      <c r="I246" s="117">
        <f t="shared" si="42"/>
        <v>10000</v>
      </c>
      <c r="J246" s="117">
        <f t="shared" si="42"/>
        <v>10000</v>
      </c>
      <c r="K246" s="36">
        <f t="shared" si="42"/>
        <v>10000</v>
      </c>
      <c r="L246" s="161"/>
    </row>
    <row r="247" spans="2:12" s="1" customFormat="1" ht="20.25" customHeight="1" x14ac:dyDescent="0.2">
      <c r="B247" s="140" t="s">
        <v>48</v>
      </c>
      <c r="C247" s="114" t="s">
        <v>137</v>
      </c>
      <c r="D247" s="114" t="s">
        <v>140</v>
      </c>
      <c r="E247" s="114" t="s">
        <v>136</v>
      </c>
      <c r="F247" s="114" t="s">
        <v>242</v>
      </c>
      <c r="G247" s="114" t="s">
        <v>204</v>
      </c>
      <c r="H247" s="120">
        <v>220</v>
      </c>
      <c r="I247" s="117">
        <f t="shared" si="42"/>
        <v>10000</v>
      </c>
      <c r="J247" s="117">
        <f t="shared" si="42"/>
        <v>10000</v>
      </c>
      <c r="K247" s="36">
        <f t="shared" si="42"/>
        <v>10000</v>
      </c>
      <c r="L247" s="161"/>
    </row>
    <row r="248" spans="2:12" s="33" customFormat="1" ht="19.5" customHeight="1" x14ac:dyDescent="0.2">
      <c r="B248" s="140" t="s">
        <v>32</v>
      </c>
      <c r="C248" s="115" t="s">
        <v>137</v>
      </c>
      <c r="D248" s="115" t="s">
        <v>140</v>
      </c>
      <c r="E248" s="115" t="s">
        <v>136</v>
      </c>
      <c r="F248" s="115" t="s">
        <v>242</v>
      </c>
      <c r="G248" s="115" t="s">
        <v>204</v>
      </c>
      <c r="H248" s="121">
        <v>225</v>
      </c>
      <c r="I248" s="122">
        <v>10000</v>
      </c>
      <c r="J248" s="122">
        <v>10000</v>
      </c>
      <c r="K248" s="122">
        <v>10000</v>
      </c>
      <c r="L248" s="165"/>
    </row>
    <row r="249" spans="2:12" s="33" customFormat="1" ht="17.25" customHeight="1" x14ac:dyDescent="0.2">
      <c r="B249" s="140" t="s">
        <v>49</v>
      </c>
      <c r="C249" s="115" t="s">
        <v>137</v>
      </c>
      <c r="D249" s="115" t="s">
        <v>140</v>
      </c>
      <c r="E249" s="115" t="s">
        <v>143</v>
      </c>
      <c r="F249" s="115"/>
      <c r="G249" s="115"/>
      <c r="H249" s="121"/>
      <c r="I249" s="122">
        <f>I265+I250+I260</f>
        <v>947800</v>
      </c>
      <c r="J249" s="122">
        <f t="shared" ref="J249:K249" si="43">J265+J250+J260</f>
        <v>637500</v>
      </c>
      <c r="K249" s="122">
        <f t="shared" si="43"/>
        <v>654000</v>
      </c>
      <c r="L249" s="165"/>
    </row>
    <row r="250" spans="2:12" s="33" customFormat="1" ht="65.25" hidden="1" customHeight="1" x14ac:dyDescent="0.2">
      <c r="B250" s="198" t="s">
        <v>315</v>
      </c>
      <c r="C250" s="102" t="s">
        <v>137</v>
      </c>
      <c r="D250" s="103" t="s">
        <v>140</v>
      </c>
      <c r="E250" s="103" t="s">
        <v>143</v>
      </c>
      <c r="F250" s="73" t="s">
        <v>255</v>
      </c>
      <c r="G250" s="104"/>
      <c r="H250" s="80"/>
      <c r="I250" s="75">
        <f t="shared" ref="I250:K258" si="44">SUM(I251)</f>
        <v>0</v>
      </c>
      <c r="J250" s="75">
        <f t="shared" si="44"/>
        <v>0</v>
      </c>
      <c r="K250" s="75">
        <f t="shared" si="44"/>
        <v>0</v>
      </c>
      <c r="L250" s="165"/>
    </row>
    <row r="251" spans="2:12" s="33" customFormat="1" ht="33" hidden="1" customHeight="1" x14ac:dyDescent="0.2">
      <c r="B251" s="138" t="s">
        <v>316</v>
      </c>
      <c r="C251" s="48" t="s">
        <v>137</v>
      </c>
      <c r="D251" s="49" t="s">
        <v>140</v>
      </c>
      <c r="E251" s="49" t="s">
        <v>143</v>
      </c>
      <c r="F251" s="115" t="s">
        <v>253</v>
      </c>
      <c r="G251" s="50"/>
      <c r="H251" s="100"/>
      <c r="I251" s="122">
        <f t="shared" si="44"/>
        <v>0</v>
      </c>
      <c r="J251" s="122">
        <f t="shared" si="44"/>
        <v>0</v>
      </c>
      <c r="K251" s="122">
        <f t="shared" si="44"/>
        <v>0</v>
      </c>
      <c r="L251" s="165"/>
    </row>
    <row r="252" spans="2:12" s="33" customFormat="1" ht="30.75" hidden="1" customHeight="1" x14ac:dyDescent="0.2">
      <c r="B252" s="138" t="s">
        <v>317</v>
      </c>
      <c r="C252" s="48" t="s">
        <v>137</v>
      </c>
      <c r="D252" s="49" t="s">
        <v>140</v>
      </c>
      <c r="E252" s="49" t="s">
        <v>143</v>
      </c>
      <c r="F252" s="115" t="s">
        <v>319</v>
      </c>
      <c r="G252" s="50"/>
      <c r="H252" s="100"/>
      <c r="I252" s="122">
        <f t="shared" si="44"/>
        <v>0</v>
      </c>
      <c r="J252" s="122">
        <f t="shared" si="44"/>
        <v>0</v>
      </c>
      <c r="K252" s="122">
        <f t="shared" si="44"/>
        <v>0</v>
      </c>
      <c r="L252" s="165"/>
    </row>
    <row r="253" spans="2:12" s="33" customFormat="1" ht="54.75" hidden="1" customHeight="1" x14ac:dyDescent="0.2">
      <c r="B253" s="138" t="s">
        <v>318</v>
      </c>
      <c r="C253" s="48" t="s">
        <v>137</v>
      </c>
      <c r="D253" s="49" t="s">
        <v>140</v>
      </c>
      <c r="E253" s="49" t="s">
        <v>143</v>
      </c>
      <c r="F253" s="115" t="s">
        <v>320</v>
      </c>
      <c r="G253" s="50"/>
      <c r="H253" s="100"/>
      <c r="I253" s="122">
        <f t="shared" si="44"/>
        <v>0</v>
      </c>
      <c r="J253" s="122">
        <f t="shared" si="44"/>
        <v>0</v>
      </c>
      <c r="K253" s="122">
        <f t="shared" si="44"/>
        <v>0</v>
      </c>
      <c r="L253" s="165"/>
    </row>
    <row r="254" spans="2:12" s="33" customFormat="1" ht="36" hidden="1" customHeight="1" x14ac:dyDescent="0.2">
      <c r="B254" s="140" t="s">
        <v>182</v>
      </c>
      <c r="C254" s="55" t="s">
        <v>137</v>
      </c>
      <c r="D254" s="56" t="s">
        <v>140</v>
      </c>
      <c r="E254" s="56" t="s">
        <v>143</v>
      </c>
      <c r="F254" s="114" t="s">
        <v>320</v>
      </c>
      <c r="G254" s="51" t="s">
        <v>183</v>
      </c>
      <c r="H254" s="25"/>
      <c r="I254" s="117">
        <f t="shared" si="44"/>
        <v>0</v>
      </c>
      <c r="J254" s="117">
        <f t="shared" si="44"/>
        <v>0</v>
      </c>
      <c r="K254" s="117">
        <f t="shared" si="44"/>
        <v>0</v>
      </c>
      <c r="L254" s="165"/>
    </row>
    <row r="255" spans="2:12" s="33" customFormat="1" ht="19.5" hidden="1" customHeight="1" x14ac:dyDescent="0.2">
      <c r="B255" s="140" t="s">
        <v>160</v>
      </c>
      <c r="C255" s="114" t="s">
        <v>137</v>
      </c>
      <c r="D255" s="114" t="s">
        <v>140</v>
      </c>
      <c r="E255" s="114" t="s">
        <v>143</v>
      </c>
      <c r="F255" s="114" t="s">
        <v>320</v>
      </c>
      <c r="G255" s="114" t="s">
        <v>154</v>
      </c>
      <c r="H255" s="120"/>
      <c r="I255" s="117">
        <f t="shared" si="44"/>
        <v>0</v>
      </c>
      <c r="J255" s="117">
        <f t="shared" si="44"/>
        <v>0</v>
      </c>
      <c r="K255" s="117">
        <f t="shared" si="44"/>
        <v>0</v>
      </c>
      <c r="L255" s="165"/>
    </row>
    <row r="256" spans="2:12" s="33" customFormat="1" ht="40.5" hidden="1" customHeight="1" x14ac:dyDescent="0.2">
      <c r="B256" s="140" t="s">
        <v>212</v>
      </c>
      <c r="C256" s="114" t="s">
        <v>137</v>
      </c>
      <c r="D256" s="114" t="s">
        <v>140</v>
      </c>
      <c r="E256" s="114" t="s">
        <v>143</v>
      </c>
      <c r="F256" s="114" t="s">
        <v>320</v>
      </c>
      <c r="G256" s="114" t="s">
        <v>204</v>
      </c>
      <c r="H256" s="120"/>
      <c r="I256" s="117">
        <f t="shared" si="44"/>
        <v>0</v>
      </c>
      <c r="J256" s="117">
        <f t="shared" si="44"/>
        <v>0</v>
      </c>
      <c r="K256" s="117">
        <f t="shared" si="44"/>
        <v>0</v>
      </c>
      <c r="L256" s="165"/>
    </row>
    <row r="257" spans="2:12" s="33" customFormat="1" ht="19.5" hidden="1" customHeight="1" x14ac:dyDescent="0.2">
      <c r="B257" s="140" t="s">
        <v>40</v>
      </c>
      <c r="C257" s="114" t="s">
        <v>137</v>
      </c>
      <c r="D257" s="114" t="s">
        <v>140</v>
      </c>
      <c r="E257" s="114" t="s">
        <v>143</v>
      </c>
      <c r="F257" s="114" t="s">
        <v>320</v>
      </c>
      <c r="G257" s="114" t="s">
        <v>204</v>
      </c>
      <c r="H257" s="120">
        <v>200</v>
      </c>
      <c r="I257" s="117">
        <f t="shared" si="44"/>
        <v>0</v>
      </c>
      <c r="J257" s="117">
        <f t="shared" si="44"/>
        <v>0</v>
      </c>
      <c r="K257" s="117">
        <f t="shared" si="44"/>
        <v>0</v>
      </c>
      <c r="L257" s="165"/>
    </row>
    <row r="258" spans="2:12" s="33" customFormat="1" ht="19.5" hidden="1" customHeight="1" x14ac:dyDescent="0.2">
      <c r="B258" s="140" t="s">
        <v>48</v>
      </c>
      <c r="C258" s="114" t="s">
        <v>137</v>
      </c>
      <c r="D258" s="114" t="s">
        <v>140</v>
      </c>
      <c r="E258" s="114" t="s">
        <v>143</v>
      </c>
      <c r="F258" s="114" t="s">
        <v>320</v>
      </c>
      <c r="G258" s="114" t="s">
        <v>204</v>
      </c>
      <c r="H258" s="120">
        <v>220</v>
      </c>
      <c r="I258" s="117">
        <f t="shared" si="44"/>
        <v>0</v>
      </c>
      <c r="J258" s="117">
        <f t="shared" si="44"/>
        <v>0</v>
      </c>
      <c r="K258" s="117">
        <f t="shared" si="44"/>
        <v>0</v>
      </c>
      <c r="L258" s="165"/>
    </row>
    <row r="259" spans="2:12" s="33" customFormat="1" ht="19.5" hidden="1" customHeight="1" x14ac:dyDescent="0.2">
      <c r="B259" s="140" t="s">
        <v>32</v>
      </c>
      <c r="C259" s="115" t="s">
        <v>137</v>
      </c>
      <c r="D259" s="115" t="s">
        <v>140</v>
      </c>
      <c r="E259" s="115" t="s">
        <v>143</v>
      </c>
      <c r="F259" s="115" t="s">
        <v>320</v>
      </c>
      <c r="G259" s="115" t="s">
        <v>204</v>
      </c>
      <c r="H259" s="121">
        <v>225</v>
      </c>
      <c r="I259" s="122"/>
      <c r="J259" s="122">
        <v>0</v>
      </c>
      <c r="K259" s="122">
        <v>0</v>
      </c>
      <c r="L259" s="165"/>
    </row>
    <row r="260" spans="2:12" s="33" customFormat="1" ht="32.25" customHeight="1" x14ac:dyDescent="0.2">
      <c r="B260" s="129" t="s">
        <v>363</v>
      </c>
      <c r="C260" s="110" t="s">
        <v>137</v>
      </c>
      <c r="D260" s="110" t="s">
        <v>140</v>
      </c>
      <c r="E260" s="110" t="s">
        <v>143</v>
      </c>
      <c r="F260" s="110" t="s">
        <v>364</v>
      </c>
      <c r="G260" s="147"/>
      <c r="H260" s="146"/>
      <c r="I260" s="112">
        <f>I261</f>
        <v>291700</v>
      </c>
      <c r="J260" s="112">
        <f t="shared" ref="J260:K263" si="45">J261</f>
        <v>500000</v>
      </c>
      <c r="K260" s="112">
        <f t="shared" si="45"/>
        <v>500000</v>
      </c>
      <c r="L260" s="165"/>
    </row>
    <row r="261" spans="2:12" s="33" customFormat="1" ht="33" customHeight="1" x14ac:dyDescent="0.2">
      <c r="B261" s="140" t="s">
        <v>365</v>
      </c>
      <c r="C261" s="114" t="s">
        <v>137</v>
      </c>
      <c r="D261" s="114" t="s">
        <v>140</v>
      </c>
      <c r="E261" s="114" t="s">
        <v>143</v>
      </c>
      <c r="F261" s="114" t="s">
        <v>364</v>
      </c>
      <c r="G261" s="114"/>
      <c r="H261" s="120"/>
      <c r="I261" s="117">
        <f>I262</f>
        <v>291700</v>
      </c>
      <c r="J261" s="117">
        <f t="shared" si="45"/>
        <v>500000</v>
      </c>
      <c r="K261" s="117">
        <f t="shared" si="45"/>
        <v>500000</v>
      </c>
      <c r="L261" s="165"/>
    </row>
    <row r="262" spans="2:12" s="33" customFormat="1" ht="19.5" customHeight="1" x14ac:dyDescent="0.2">
      <c r="B262" s="140" t="s">
        <v>160</v>
      </c>
      <c r="C262" s="114" t="s">
        <v>137</v>
      </c>
      <c r="D262" s="114" t="s">
        <v>140</v>
      </c>
      <c r="E262" s="114" t="s">
        <v>143</v>
      </c>
      <c r="F262" s="114" t="s">
        <v>364</v>
      </c>
      <c r="G262" s="114" t="s">
        <v>154</v>
      </c>
      <c r="H262" s="120"/>
      <c r="I262" s="117">
        <f>I263</f>
        <v>291700</v>
      </c>
      <c r="J262" s="117">
        <f t="shared" si="45"/>
        <v>500000</v>
      </c>
      <c r="K262" s="117">
        <f t="shared" si="45"/>
        <v>500000</v>
      </c>
      <c r="L262" s="165"/>
    </row>
    <row r="263" spans="2:12" s="33" customFormat="1" ht="25.5" customHeight="1" x14ac:dyDescent="0.2">
      <c r="B263" s="140" t="s">
        <v>212</v>
      </c>
      <c r="C263" s="114" t="s">
        <v>137</v>
      </c>
      <c r="D263" s="114" t="s">
        <v>140</v>
      </c>
      <c r="E263" s="114" t="s">
        <v>143</v>
      </c>
      <c r="F263" s="114" t="s">
        <v>364</v>
      </c>
      <c r="G263" s="114" t="s">
        <v>204</v>
      </c>
      <c r="H263" s="121"/>
      <c r="I263" s="117">
        <f>I264</f>
        <v>291700</v>
      </c>
      <c r="J263" s="117">
        <f t="shared" si="45"/>
        <v>500000</v>
      </c>
      <c r="K263" s="117">
        <f t="shared" si="45"/>
        <v>500000</v>
      </c>
      <c r="L263" s="165"/>
    </row>
    <row r="264" spans="2:12" s="33" customFormat="1" ht="18" customHeight="1" x14ac:dyDescent="0.2">
      <c r="B264" s="140" t="s">
        <v>32</v>
      </c>
      <c r="C264" s="115" t="s">
        <v>137</v>
      </c>
      <c r="D264" s="115" t="s">
        <v>140</v>
      </c>
      <c r="E264" s="115" t="s">
        <v>143</v>
      </c>
      <c r="F264" s="115" t="s">
        <v>364</v>
      </c>
      <c r="G264" s="115" t="s">
        <v>204</v>
      </c>
      <c r="H264" s="121">
        <v>225</v>
      </c>
      <c r="I264" s="122">
        <v>291700</v>
      </c>
      <c r="J264" s="122">
        <v>500000</v>
      </c>
      <c r="K264" s="122">
        <v>500000</v>
      </c>
      <c r="L264" s="165"/>
    </row>
    <row r="265" spans="2:12" s="33" customFormat="1" ht="42.75" customHeight="1" x14ac:dyDescent="0.2">
      <c r="B265" s="183" t="s">
        <v>162</v>
      </c>
      <c r="C265" s="114" t="s">
        <v>137</v>
      </c>
      <c r="D265" s="114" t="s">
        <v>140</v>
      </c>
      <c r="E265" s="114" t="s">
        <v>143</v>
      </c>
      <c r="F265" s="114" t="s">
        <v>236</v>
      </c>
      <c r="G265" s="114"/>
      <c r="H265" s="120"/>
      <c r="I265" s="117">
        <f t="shared" ref="I265:K272" si="46">I266</f>
        <v>656100</v>
      </c>
      <c r="J265" s="117">
        <f t="shared" si="46"/>
        <v>137500</v>
      </c>
      <c r="K265" s="117">
        <f t="shared" si="46"/>
        <v>154000</v>
      </c>
      <c r="L265" s="165"/>
    </row>
    <row r="266" spans="2:12" s="33" customFormat="1" ht="39.75" customHeight="1" x14ac:dyDescent="0.2">
      <c r="B266" s="140" t="s">
        <v>158</v>
      </c>
      <c r="C266" s="114" t="s">
        <v>137</v>
      </c>
      <c r="D266" s="114" t="s">
        <v>140</v>
      </c>
      <c r="E266" s="114" t="s">
        <v>143</v>
      </c>
      <c r="F266" s="114" t="s">
        <v>235</v>
      </c>
      <c r="G266" s="114"/>
      <c r="H266" s="120"/>
      <c r="I266" s="117">
        <f>I267</f>
        <v>656100</v>
      </c>
      <c r="J266" s="117">
        <f>J267</f>
        <v>137500</v>
      </c>
      <c r="K266" s="117">
        <f>K267</f>
        <v>154000</v>
      </c>
      <c r="L266" s="165"/>
    </row>
    <row r="267" spans="2:12" s="33" customFormat="1" ht="42.75" customHeight="1" x14ac:dyDescent="0.2">
      <c r="B267" s="199" t="s">
        <v>280</v>
      </c>
      <c r="C267" s="73" t="s">
        <v>137</v>
      </c>
      <c r="D267" s="73" t="s">
        <v>140</v>
      </c>
      <c r="E267" s="73" t="s">
        <v>143</v>
      </c>
      <c r="F267" s="73" t="s">
        <v>281</v>
      </c>
      <c r="G267" s="73"/>
      <c r="H267" s="72"/>
      <c r="I267" s="75">
        <f t="shared" si="46"/>
        <v>656100</v>
      </c>
      <c r="J267" s="75">
        <f t="shared" si="46"/>
        <v>137500</v>
      </c>
      <c r="K267" s="75">
        <f t="shared" si="46"/>
        <v>154000</v>
      </c>
      <c r="L267" s="165"/>
    </row>
    <row r="268" spans="2:12" s="33" customFormat="1" ht="30" customHeight="1" x14ac:dyDescent="0.2">
      <c r="B268" s="140" t="s">
        <v>182</v>
      </c>
      <c r="C268" s="114" t="s">
        <v>137</v>
      </c>
      <c r="D268" s="114" t="s">
        <v>140</v>
      </c>
      <c r="E268" s="114" t="s">
        <v>143</v>
      </c>
      <c r="F268" s="114" t="s">
        <v>281</v>
      </c>
      <c r="G268" s="114" t="s">
        <v>183</v>
      </c>
      <c r="H268" s="120"/>
      <c r="I268" s="117">
        <f t="shared" si="46"/>
        <v>656100</v>
      </c>
      <c r="J268" s="117">
        <f t="shared" si="46"/>
        <v>137500</v>
      </c>
      <c r="K268" s="117">
        <f t="shared" si="46"/>
        <v>154000</v>
      </c>
      <c r="L268" s="165"/>
    </row>
    <row r="269" spans="2:12" s="33" customFormat="1" ht="28.5" customHeight="1" x14ac:dyDescent="0.2">
      <c r="B269" s="140" t="s">
        <v>160</v>
      </c>
      <c r="C269" s="114" t="s">
        <v>137</v>
      </c>
      <c r="D269" s="114" t="s">
        <v>140</v>
      </c>
      <c r="E269" s="114" t="s">
        <v>143</v>
      </c>
      <c r="F269" s="114" t="s">
        <v>281</v>
      </c>
      <c r="G269" s="114" t="s">
        <v>154</v>
      </c>
      <c r="H269" s="120"/>
      <c r="I269" s="117">
        <f>I272</f>
        <v>656100</v>
      </c>
      <c r="J269" s="117">
        <f>J272</f>
        <v>137500</v>
      </c>
      <c r="K269" s="117">
        <f>K272</f>
        <v>154000</v>
      </c>
      <c r="L269" s="165"/>
    </row>
    <row r="270" spans="2:12" s="33" customFormat="1" ht="30.75" customHeight="1" x14ac:dyDescent="0.2">
      <c r="B270" s="140" t="s">
        <v>212</v>
      </c>
      <c r="C270" s="114" t="s">
        <v>137</v>
      </c>
      <c r="D270" s="114" t="s">
        <v>140</v>
      </c>
      <c r="E270" s="114" t="s">
        <v>143</v>
      </c>
      <c r="F270" s="114" t="s">
        <v>281</v>
      </c>
      <c r="G270" s="114" t="s">
        <v>204</v>
      </c>
      <c r="H270" s="120"/>
      <c r="I270" s="117">
        <f t="shared" si="46"/>
        <v>656100</v>
      </c>
      <c r="J270" s="117">
        <f t="shared" si="46"/>
        <v>137500</v>
      </c>
      <c r="K270" s="117">
        <f t="shared" si="46"/>
        <v>154000</v>
      </c>
      <c r="L270" s="165"/>
    </row>
    <row r="271" spans="2:12" s="33" customFormat="1" ht="19.5" customHeight="1" x14ac:dyDescent="0.2">
      <c r="B271" s="140" t="s">
        <v>40</v>
      </c>
      <c r="C271" s="114" t="s">
        <v>137</v>
      </c>
      <c r="D271" s="114" t="s">
        <v>140</v>
      </c>
      <c r="E271" s="114" t="s">
        <v>143</v>
      </c>
      <c r="F271" s="114" t="s">
        <v>281</v>
      </c>
      <c r="G271" s="114" t="s">
        <v>204</v>
      </c>
      <c r="H271" s="120">
        <v>200</v>
      </c>
      <c r="I271" s="117">
        <f t="shared" si="46"/>
        <v>656100</v>
      </c>
      <c r="J271" s="117">
        <f t="shared" si="46"/>
        <v>137500</v>
      </c>
      <c r="K271" s="117">
        <f t="shared" si="46"/>
        <v>154000</v>
      </c>
      <c r="L271" s="165"/>
    </row>
    <row r="272" spans="2:12" s="33" customFormat="1" ht="20.25" customHeight="1" x14ac:dyDescent="0.2">
      <c r="B272" s="140" t="s">
        <v>48</v>
      </c>
      <c r="C272" s="114" t="s">
        <v>137</v>
      </c>
      <c r="D272" s="114" t="s">
        <v>140</v>
      </c>
      <c r="E272" s="114" t="s">
        <v>143</v>
      </c>
      <c r="F272" s="114" t="s">
        <v>281</v>
      </c>
      <c r="G272" s="114" t="s">
        <v>204</v>
      </c>
      <c r="H272" s="120">
        <v>220</v>
      </c>
      <c r="I272" s="117">
        <f t="shared" si="46"/>
        <v>656100</v>
      </c>
      <c r="J272" s="117">
        <f t="shared" si="46"/>
        <v>137500</v>
      </c>
      <c r="K272" s="117">
        <f t="shared" si="46"/>
        <v>154000</v>
      </c>
      <c r="L272" s="165"/>
    </row>
    <row r="273" spans="2:12" s="33" customFormat="1" ht="19.5" customHeight="1" x14ac:dyDescent="0.2">
      <c r="B273" s="140" t="s">
        <v>32</v>
      </c>
      <c r="C273" s="115" t="s">
        <v>137</v>
      </c>
      <c r="D273" s="115" t="s">
        <v>140</v>
      </c>
      <c r="E273" s="115" t="s">
        <v>143</v>
      </c>
      <c r="F273" s="115" t="s">
        <v>281</v>
      </c>
      <c r="G273" s="115" t="s">
        <v>204</v>
      </c>
      <c r="H273" s="121">
        <v>225</v>
      </c>
      <c r="I273" s="122">
        <v>656100</v>
      </c>
      <c r="J273" s="122">
        <v>137500</v>
      </c>
      <c r="K273" s="35">
        <v>154000</v>
      </c>
      <c r="L273" s="165"/>
    </row>
    <row r="274" spans="2:12" s="1" customFormat="1" ht="20.25" customHeight="1" thickBot="1" x14ac:dyDescent="0.25">
      <c r="B274" s="140" t="s">
        <v>149</v>
      </c>
      <c r="C274" s="4" t="s">
        <v>137</v>
      </c>
      <c r="D274" s="4" t="s">
        <v>140</v>
      </c>
      <c r="E274" s="4" t="s">
        <v>148</v>
      </c>
      <c r="F274" s="4"/>
      <c r="G274" s="4"/>
      <c r="H274" s="119"/>
      <c r="I274" s="122">
        <f>I282+I275+I300+I291</f>
        <v>115400</v>
      </c>
      <c r="J274" s="122">
        <f>J282+J275+J300</f>
        <v>20000</v>
      </c>
      <c r="K274" s="122">
        <f>K282+K275+K300</f>
        <v>20000</v>
      </c>
      <c r="L274" s="161"/>
    </row>
    <row r="275" spans="2:12" s="1" customFormat="1" ht="46.5" customHeight="1" x14ac:dyDescent="0.2">
      <c r="B275" s="200" t="s">
        <v>357</v>
      </c>
      <c r="C275" s="128" t="s">
        <v>137</v>
      </c>
      <c r="D275" s="128" t="s">
        <v>140</v>
      </c>
      <c r="E275" s="128" t="s">
        <v>148</v>
      </c>
      <c r="F275" s="128" t="s">
        <v>91</v>
      </c>
      <c r="G275" s="128"/>
      <c r="H275" s="111"/>
      <c r="I275" s="112">
        <f t="shared" ref="I275:K280" si="47">I276</f>
        <v>10000</v>
      </c>
      <c r="J275" s="112">
        <f t="shared" si="47"/>
        <v>10000</v>
      </c>
      <c r="K275" s="112">
        <f t="shared" si="47"/>
        <v>10000</v>
      </c>
      <c r="L275" s="161"/>
    </row>
    <row r="276" spans="2:12" s="1" customFormat="1" ht="42" customHeight="1" x14ac:dyDescent="0.2">
      <c r="B276" s="158" t="s">
        <v>358</v>
      </c>
      <c r="C276" s="5" t="s">
        <v>137</v>
      </c>
      <c r="D276" s="5" t="s">
        <v>140</v>
      </c>
      <c r="E276" s="5" t="s">
        <v>148</v>
      </c>
      <c r="F276" s="5" t="s">
        <v>92</v>
      </c>
      <c r="G276" s="5"/>
      <c r="H276" s="93"/>
      <c r="I276" s="117">
        <f t="shared" si="47"/>
        <v>10000</v>
      </c>
      <c r="J276" s="117">
        <f t="shared" si="47"/>
        <v>10000</v>
      </c>
      <c r="K276" s="117">
        <f t="shared" si="47"/>
        <v>10000</v>
      </c>
      <c r="L276" s="161"/>
    </row>
    <row r="277" spans="2:12" s="1" customFormat="1" ht="20.25" customHeight="1" x14ac:dyDescent="0.2">
      <c r="B277" s="201" t="s">
        <v>113</v>
      </c>
      <c r="C277" s="5" t="s">
        <v>137</v>
      </c>
      <c r="D277" s="5" t="s">
        <v>140</v>
      </c>
      <c r="E277" s="5" t="s">
        <v>148</v>
      </c>
      <c r="F277" s="5" t="s">
        <v>386</v>
      </c>
      <c r="G277" s="5"/>
      <c r="H277" s="93"/>
      <c r="I277" s="117">
        <f t="shared" si="47"/>
        <v>10000</v>
      </c>
      <c r="J277" s="117">
        <f t="shared" si="47"/>
        <v>10000</v>
      </c>
      <c r="K277" s="117">
        <f t="shared" si="47"/>
        <v>10000</v>
      </c>
      <c r="L277" s="161"/>
    </row>
    <row r="278" spans="2:12" s="1" customFormat="1" ht="23.25" customHeight="1" x14ac:dyDescent="0.2">
      <c r="B278" s="195" t="s">
        <v>149</v>
      </c>
      <c r="C278" s="5" t="s">
        <v>137</v>
      </c>
      <c r="D278" s="5" t="s">
        <v>140</v>
      </c>
      <c r="E278" s="5" t="s">
        <v>148</v>
      </c>
      <c r="F278" s="5" t="s">
        <v>386</v>
      </c>
      <c r="G278" s="5" t="s">
        <v>183</v>
      </c>
      <c r="H278" s="93"/>
      <c r="I278" s="117">
        <f t="shared" si="47"/>
        <v>10000</v>
      </c>
      <c r="J278" s="117">
        <f t="shared" si="47"/>
        <v>10000</v>
      </c>
      <c r="K278" s="117">
        <f t="shared" si="47"/>
        <v>10000</v>
      </c>
      <c r="L278" s="161"/>
    </row>
    <row r="279" spans="2:12" s="1" customFormat="1" ht="29.25" customHeight="1" x14ac:dyDescent="0.2">
      <c r="B279" s="195" t="s">
        <v>355</v>
      </c>
      <c r="C279" s="5" t="s">
        <v>137</v>
      </c>
      <c r="D279" s="5" t="s">
        <v>140</v>
      </c>
      <c r="E279" s="5" t="s">
        <v>148</v>
      </c>
      <c r="F279" s="5" t="s">
        <v>386</v>
      </c>
      <c r="G279" s="5" t="s">
        <v>154</v>
      </c>
      <c r="H279" s="93"/>
      <c r="I279" s="117">
        <f t="shared" si="47"/>
        <v>10000</v>
      </c>
      <c r="J279" s="117">
        <f t="shared" si="47"/>
        <v>10000</v>
      </c>
      <c r="K279" s="117">
        <f t="shared" si="47"/>
        <v>10000</v>
      </c>
      <c r="L279" s="161"/>
    </row>
    <row r="280" spans="2:12" s="1" customFormat="1" ht="27.75" customHeight="1" x14ac:dyDescent="0.2">
      <c r="B280" s="140" t="s">
        <v>212</v>
      </c>
      <c r="C280" s="5" t="s">
        <v>137</v>
      </c>
      <c r="D280" s="5" t="s">
        <v>140</v>
      </c>
      <c r="E280" s="5" t="s">
        <v>148</v>
      </c>
      <c r="F280" s="5" t="s">
        <v>386</v>
      </c>
      <c r="G280" s="5" t="s">
        <v>204</v>
      </c>
      <c r="H280" s="93"/>
      <c r="I280" s="117">
        <f t="shared" si="47"/>
        <v>10000</v>
      </c>
      <c r="J280" s="117">
        <f t="shared" si="47"/>
        <v>10000</v>
      </c>
      <c r="K280" s="117">
        <f t="shared" si="47"/>
        <v>10000</v>
      </c>
      <c r="L280" s="161"/>
    </row>
    <row r="281" spans="2:12" s="1" customFormat="1" ht="20.25" customHeight="1" x14ac:dyDescent="0.2">
      <c r="B281" s="140" t="s">
        <v>65</v>
      </c>
      <c r="C281" s="5" t="s">
        <v>137</v>
      </c>
      <c r="D281" s="4" t="s">
        <v>140</v>
      </c>
      <c r="E281" s="4" t="s">
        <v>148</v>
      </c>
      <c r="F281" s="4" t="s">
        <v>386</v>
      </c>
      <c r="G281" s="4" t="s">
        <v>204</v>
      </c>
      <c r="H281" s="119">
        <v>340</v>
      </c>
      <c r="I281" s="122">
        <v>10000</v>
      </c>
      <c r="J281" s="122">
        <v>10000</v>
      </c>
      <c r="K281" s="122">
        <v>10000</v>
      </c>
      <c r="L281" s="161"/>
    </row>
    <row r="282" spans="2:12" s="1" customFormat="1" ht="52.5" customHeight="1" x14ac:dyDescent="0.2">
      <c r="B282" s="196" t="s">
        <v>361</v>
      </c>
      <c r="C282" s="97" t="s">
        <v>137</v>
      </c>
      <c r="D282" s="97" t="s">
        <v>140</v>
      </c>
      <c r="E282" s="97" t="s">
        <v>148</v>
      </c>
      <c r="F282" s="97" t="s">
        <v>266</v>
      </c>
      <c r="G282" s="97"/>
      <c r="H282" s="74"/>
      <c r="I282" s="75">
        <f>I283</f>
        <v>10000</v>
      </c>
      <c r="J282" s="75">
        <f>J284</f>
        <v>10000</v>
      </c>
      <c r="K282" s="76">
        <f>K284</f>
        <v>10000</v>
      </c>
      <c r="L282" s="161"/>
    </row>
    <row r="283" spans="2:12" s="1" customFormat="1" ht="30.75" customHeight="1" x14ac:dyDescent="0.2">
      <c r="B283" s="197" t="s">
        <v>265</v>
      </c>
      <c r="C283" s="5" t="s">
        <v>137</v>
      </c>
      <c r="D283" s="5" t="s">
        <v>140</v>
      </c>
      <c r="E283" s="5" t="s">
        <v>148</v>
      </c>
      <c r="F283" s="5" t="s">
        <v>264</v>
      </c>
      <c r="G283" s="5"/>
      <c r="H283" s="117"/>
      <c r="I283" s="117">
        <f>I284</f>
        <v>10000</v>
      </c>
      <c r="J283" s="117">
        <f>J284</f>
        <v>10000</v>
      </c>
      <c r="K283" s="117">
        <f>K284</f>
        <v>10000</v>
      </c>
      <c r="L283" s="161"/>
    </row>
    <row r="284" spans="2:12" s="1" customFormat="1" ht="31.5" customHeight="1" x14ac:dyDescent="0.2">
      <c r="B284" s="140" t="s">
        <v>166</v>
      </c>
      <c r="C284" s="5" t="s">
        <v>137</v>
      </c>
      <c r="D284" s="5" t="s">
        <v>140</v>
      </c>
      <c r="E284" s="5" t="s">
        <v>148</v>
      </c>
      <c r="F284" s="5" t="s">
        <v>263</v>
      </c>
      <c r="G284" s="5"/>
      <c r="H284" s="93"/>
      <c r="I284" s="117">
        <f t="shared" ref="I284:K288" si="48">I285</f>
        <v>10000</v>
      </c>
      <c r="J284" s="117">
        <f t="shared" si="48"/>
        <v>10000</v>
      </c>
      <c r="K284" s="36">
        <f t="shared" si="48"/>
        <v>10000</v>
      </c>
      <c r="L284" s="161"/>
    </row>
    <row r="285" spans="2:12" s="1" customFormat="1" ht="33.75" customHeight="1" x14ac:dyDescent="0.2">
      <c r="B285" s="140" t="s">
        <v>182</v>
      </c>
      <c r="C285" s="5" t="s">
        <v>137</v>
      </c>
      <c r="D285" s="5" t="s">
        <v>140</v>
      </c>
      <c r="E285" s="5" t="s">
        <v>148</v>
      </c>
      <c r="F285" s="5" t="s">
        <v>263</v>
      </c>
      <c r="G285" s="5" t="s">
        <v>183</v>
      </c>
      <c r="H285" s="93"/>
      <c r="I285" s="117">
        <f t="shared" si="48"/>
        <v>10000</v>
      </c>
      <c r="J285" s="117">
        <f t="shared" si="48"/>
        <v>10000</v>
      </c>
      <c r="K285" s="36">
        <f t="shared" si="48"/>
        <v>10000</v>
      </c>
      <c r="L285" s="161"/>
    </row>
    <row r="286" spans="2:12" s="1" customFormat="1" ht="33" customHeight="1" x14ac:dyDescent="0.2">
      <c r="B286" s="140" t="s">
        <v>160</v>
      </c>
      <c r="C286" s="5" t="s">
        <v>137</v>
      </c>
      <c r="D286" s="5" t="s">
        <v>140</v>
      </c>
      <c r="E286" s="5" t="s">
        <v>148</v>
      </c>
      <c r="F286" s="5" t="s">
        <v>263</v>
      </c>
      <c r="G286" s="5" t="s">
        <v>154</v>
      </c>
      <c r="H286" s="93"/>
      <c r="I286" s="117">
        <f t="shared" si="48"/>
        <v>10000</v>
      </c>
      <c r="J286" s="117">
        <f t="shared" si="48"/>
        <v>10000</v>
      </c>
      <c r="K286" s="36">
        <f t="shared" si="48"/>
        <v>10000</v>
      </c>
      <c r="L286" s="161"/>
    </row>
    <row r="287" spans="2:12" s="1" customFormat="1" ht="31.5" customHeight="1" x14ac:dyDescent="0.2">
      <c r="B287" s="140" t="s">
        <v>212</v>
      </c>
      <c r="C287" s="5" t="s">
        <v>137</v>
      </c>
      <c r="D287" s="5" t="s">
        <v>140</v>
      </c>
      <c r="E287" s="5" t="s">
        <v>148</v>
      </c>
      <c r="F287" s="5" t="s">
        <v>263</v>
      </c>
      <c r="G287" s="5" t="s">
        <v>204</v>
      </c>
      <c r="H287" s="93"/>
      <c r="I287" s="117">
        <f t="shared" si="48"/>
        <v>10000</v>
      </c>
      <c r="J287" s="117">
        <f t="shared" si="48"/>
        <v>10000</v>
      </c>
      <c r="K287" s="36">
        <f t="shared" si="48"/>
        <v>10000</v>
      </c>
      <c r="L287" s="161"/>
    </row>
    <row r="288" spans="2:12" s="1" customFormat="1" ht="17.25" customHeight="1" x14ac:dyDescent="0.2">
      <c r="B288" s="140" t="s">
        <v>17</v>
      </c>
      <c r="C288" s="5" t="s">
        <v>137</v>
      </c>
      <c r="D288" s="5" t="s">
        <v>140</v>
      </c>
      <c r="E288" s="5" t="s">
        <v>148</v>
      </c>
      <c r="F288" s="5" t="s">
        <v>263</v>
      </c>
      <c r="G288" s="5" t="s">
        <v>204</v>
      </c>
      <c r="H288" s="93">
        <v>200</v>
      </c>
      <c r="I288" s="117">
        <f t="shared" si="48"/>
        <v>10000</v>
      </c>
      <c r="J288" s="117">
        <f t="shared" si="48"/>
        <v>10000</v>
      </c>
      <c r="K288" s="36">
        <f t="shared" si="48"/>
        <v>10000</v>
      </c>
      <c r="L288" s="161"/>
    </row>
    <row r="289" spans="2:12" s="1" customFormat="1" ht="17.25" customHeight="1" x14ac:dyDescent="0.2">
      <c r="B289" s="140" t="s">
        <v>48</v>
      </c>
      <c r="C289" s="5" t="s">
        <v>137</v>
      </c>
      <c r="D289" s="5" t="s">
        <v>140</v>
      </c>
      <c r="E289" s="5" t="s">
        <v>148</v>
      </c>
      <c r="F289" s="5" t="s">
        <v>263</v>
      </c>
      <c r="G289" s="5" t="s">
        <v>204</v>
      </c>
      <c r="H289" s="93">
        <v>220</v>
      </c>
      <c r="I289" s="117">
        <f>I290</f>
        <v>10000</v>
      </c>
      <c r="J289" s="117">
        <f>J290</f>
        <v>10000</v>
      </c>
      <c r="K289" s="36">
        <f>K290</f>
        <v>10000</v>
      </c>
      <c r="L289" s="161"/>
    </row>
    <row r="290" spans="2:12" s="33" customFormat="1" ht="16.5" customHeight="1" x14ac:dyDescent="0.2">
      <c r="B290" s="140" t="s">
        <v>33</v>
      </c>
      <c r="C290" s="4" t="s">
        <v>137</v>
      </c>
      <c r="D290" s="4" t="s">
        <v>140</v>
      </c>
      <c r="E290" s="4" t="s">
        <v>148</v>
      </c>
      <c r="F290" s="4" t="s">
        <v>263</v>
      </c>
      <c r="G290" s="4" t="s">
        <v>204</v>
      </c>
      <c r="H290" s="119">
        <v>226</v>
      </c>
      <c r="I290" s="122">
        <v>10000</v>
      </c>
      <c r="J290" s="122">
        <v>10000</v>
      </c>
      <c r="K290" s="122">
        <v>10000</v>
      </c>
      <c r="L290" s="165"/>
    </row>
    <row r="291" spans="2:12" s="33" customFormat="1" ht="41.25" customHeight="1" x14ac:dyDescent="0.2">
      <c r="B291" s="140" t="s">
        <v>162</v>
      </c>
      <c r="C291" s="29" t="s">
        <v>137</v>
      </c>
      <c r="D291" s="29" t="s">
        <v>140</v>
      </c>
      <c r="E291" s="29" t="s">
        <v>148</v>
      </c>
      <c r="F291" s="29" t="s">
        <v>236</v>
      </c>
      <c r="G291" s="29"/>
      <c r="H291" s="93"/>
      <c r="I291" s="30">
        <f t="shared" ref="I291:K298" si="49">I292</f>
        <v>90400</v>
      </c>
      <c r="J291" s="30">
        <f t="shared" si="49"/>
        <v>0</v>
      </c>
      <c r="K291" s="30">
        <f t="shared" si="49"/>
        <v>0</v>
      </c>
      <c r="L291" s="165"/>
    </row>
    <row r="292" spans="2:12" s="33" customFormat="1" ht="37.5" customHeight="1" x14ac:dyDescent="0.2">
      <c r="B292" s="140" t="s">
        <v>158</v>
      </c>
      <c r="C292" s="29" t="s">
        <v>137</v>
      </c>
      <c r="D292" s="29" t="s">
        <v>140</v>
      </c>
      <c r="E292" s="29" t="s">
        <v>148</v>
      </c>
      <c r="F292" s="29" t="s">
        <v>235</v>
      </c>
      <c r="G292" s="29"/>
      <c r="H292" s="93"/>
      <c r="I292" s="30">
        <f t="shared" si="49"/>
        <v>90400</v>
      </c>
      <c r="J292" s="30">
        <f t="shared" si="49"/>
        <v>0</v>
      </c>
      <c r="K292" s="30">
        <f t="shared" si="49"/>
        <v>0</v>
      </c>
      <c r="L292" s="165"/>
    </row>
    <row r="293" spans="2:12" s="33" customFormat="1" ht="28.5" customHeight="1" x14ac:dyDescent="0.2">
      <c r="B293" s="129" t="s">
        <v>411</v>
      </c>
      <c r="C293" s="141" t="s">
        <v>137</v>
      </c>
      <c r="D293" s="141" t="s">
        <v>140</v>
      </c>
      <c r="E293" s="141" t="s">
        <v>148</v>
      </c>
      <c r="F293" s="141" t="s">
        <v>410</v>
      </c>
      <c r="G293" s="141"/>
      <c r="H293" s="111"/>
      <c r="I293" s="151">
        <f t="shared" si="49"/>
        <v>90400</v>
      </c>
      <c r="J293" s="151">
        <f t="shared" si="49"/>
        <v>0</v>
      </c>
      <c r="K293" s="151">
        <f t="shared" si="49"/>
        <v>0</v>
      </c>
      <c r="L293" s="165"/>
    </row>
    <row r="294" spans="2:12" s="33" customFormat="1" ht="16.5" customHeight="1" x14ac:dyDescent="0.2">
      <c r="B294" s="140" t="s">
        <v>182</v>
      </c>
      <c r="C294" s="29" t="s">
        <v>137</v>
      </c>
      <c r="D294" s="29" t="s">
        <v>140</v>
      </c>
      <c r="E294" s="29" t="s">
        <v>148</v>
      </c>
      <c r="F294" s="29" t="s">
        <v>410</v>
      </c>
      <c r="G294" s="29" t="s">
        <v>183</v>
      </c>
      <c r="H294" s="93"/>
      <c r="I294" s="30">
        <f t="shared" si="49"/>
        <v>90400</v>
      </c>
      <c r="J294" s="30">
        <f t="shared" si="49"/>
        <v>0</v>
      </c>
      <c r="K294" s="30">
        <f t="shared" si="49"/>
        <v>0</v>
      </c>
      <c r="L294" s="165"/>
    </row>
    <row r="295" spans="2:12" s="33" customFormat="1" ht="16.5" customHeight="1" x14ac:dyDescent="0.2">
      <c r="B295" s="140" t="s">
        <v>160</v>
      </c>
      <c r="C295" s="29" t="s">
        <v>137</v>
      </c>
      <c r="D295" s="29" t="s">
        <v>140</v>
      </c>
      <c r="E295" s="29" t="s">
        <v>148</v>
      </c>
      <c r="F295" s="29" t="s">
        <v>410</v>
      </c>
      <c r="G295" s="29" t="s">
        <v>154</v>
      </c>
      <c r="H295" s="93"/>
      <c r="I295" s="30">
        <f t="shared" si="49"/>
        <v>90400</v>
      </c>
      <c r="J295" s="30">
        <f t="shared" si="49"/>
        <v>0</v>
      </c>
      <c r="K295" s="30">
        <f t="shared" si="49"/>
        <v>0</v>
      </c>
      <c r="L295" s="165"/>
    </row>
    <row r="296" spans="2:12" s="33" customFormat="1" ht="16.5" customHeight="1" x14ac:dyDescent="0.2">
      <c r="B296" s="140" t="s">
        <v>212</v>
      </c>
      <c r="C296" s="29" t="s">
        <v>137</v>
      </c>
      <c r="D296" s="29" t="s">
        <v>140</v>
      </c>
      <c r="E296" s="29" t="s">
        <v>148</v>
      </c>
      <c r="F296" s="29" t="s">
        <v>410</v>
      </c>
      <c r="G296" s="29" t="s">
        <v>204</v>
      </c>
      <c r="H296" s="93"/>
      <c r="I296" s="30">
        <f t="shared" si="49"/>
        <v>90400</v>
      </c>
      <c r="J296" s="30">
        <f t="shared" si="49"/>
        <v>0</v>
      </c>
      <c r="K296" s="30">
        <f t="shared" si="49"/>
        <v>0</v>
      </c>
      <c r="L296" s="165"/>
    </row>
    <row r="297" spans="2:12" s="33" customFormat="1" ht="16.5" customHeight="1" x14ac:dyDescent="0.2">
      <c r="B297" s="140" t="s">
        <v>40</v>
      </c>
      <c r="C297" s="29" t="s">
        <v>137</v>
      </c>
      <c r="D297" s="29" t="s">
        <v>140</v>
      </c>
      <c r="E297" s="29" t="s">
        <v>148</v>
      </c>
      <c r="F297" s="29" t="s">
        <v>410</v>
      </c>
      <c r="G297" s="29" t="s">
        <v>204</v>
      </c>
      <c r="H297" s="93">
        <v>200</v>
      </c>
      <c r="I297" s="30">
        <f t="shared" si="49"/>
        <v>90400</v>
      </c>
      <c r="J297" s="30">
        <f t="shared" si="49"/>
        <v>0</v>
      </c>
      <c r="K297" s="30">
        <f t="shared" si="49"/>
        <v>0</v>
      </c>
      <c r="L297" s="165"/>
    </row>
    <row r="298" spans="2:12" s="33" customFormat="1" ht="16.5" customHeight="1" x14ac:dyDescent="0.2">
      <c r="B298" s="140" t="s">
        <v>48</v>
      </c>
      <c r="C298" s="29" t="s">
        <v>137</v>
      </c>
      <c r="D298" s="29" t="s">
        <v>140</v>
      </c>
      <c r="E298" s="29" t="s">
        <v>148</v>
      </c>
      <c r="F298" s="29" t="s">
        <v>410</v>
      </c>
      <c r="G298" s="29" t="s">
        <v>204</v>
      </c>
      <c r="H298" s="93">
        <v>220</v>
      </c>
      <c r="I298" s="30">
        <f t="shared" si="49"/>
        <v>90400</v>
      </c>
      <c r="J298" s="30">
        <f t="shared" si="49"/>
        <v>0</v>
      </c>
      <c r="K298" s="30">
        <f t="shared" si="49"/>
        <v>0</v>
      </c>
      <c r="L298" s="165"/>
    </row>
    <row r="299" spans="2:12" s="33" customFormat="1" ht="16.5" customHeight="1" x14ac:dyDescent="0.2">
      <c r="B299" s="140" t="s">
        <v>32</v>
      </c>
      <c r="C299" s="6" t="s">
        <v>137</v>
      </c>
      <c r="D299" s="6" t="s">
        <v>140</v>
      </c>
      <c r="E299" s="6" t="s">
        <v>148</v>
      </c>
      <c r="F299" s="6" t="s">
        <v>410</v>
      </c>
      <c r="G299" s="6" t="s">
        <v>204</v>
      </c>
      <c r="H299" s="119">
        <v>225</v>
      </c>
      <c r="I299" s="18">
        <v>90400</v>
      </c>
      <c r="J299" s="18">
        <v>0</v>
      </c>
      <c r="K299" s="18">
        <v>0</v>
      </c>
      <c r="L299" s="165"/>
    </row>
    <row r="300" spans="2:12" s="26" customFormat="1" ht="26.25" customHeight="1" x14ac:dyDescent="0.2">
      <c r="B300" s="129" t="s">
        <v>371</v>
      </c>
      <c r="C300" s="141" t="s">
        <v>137</v>
      </c>
      <c r="D300" s="141" t="s">
        <v>140</v>
      </c>
      <c r="E300" s="141" t="s">
        <v>148</v>
      </c>
      <c r="F300" s="141" t="s">
        <v>370</v>
      </c>
      <c r="G300" s="141"/>
      <c r="H300" s="111"/>
      <c r="I300" s="151">
        <f>I301</f>
        <v>5000</v>
      </c>
      <c r="J300" s="151">
        <f t="shared" ref="J300:K302" si="50">J301</f>
        <v>0</v>
      </c>
      <c r="K300" s="151">
        <f t="shared" si="50"/>
        <v>0</v>
      </c>
      <c r="L300" s="171"/>
    </row>
    <row r="301" spans="2:12" s="26" customFormat="1" ht="31.5" customHeight="1" x14ac:dyDescent="0.2">
      <c r="B301" s="140" t="s">
        <v>212</v>
      </c>
      <c r="C301" s="29" t="s">
        <v>137</v>
      </c>
      <c r="D301" s="29" t="s">
        <v>140</v>
      </c>
      <c r="E301" s="29" t="s">
        <v>148</v>
      </c>
      <c r="F301" s="29" t="s">
        <v>370</v>
      </c>
      <c r="G301" s="29" t="s">
        <v>204</v>
      </c>
      <c r="H301" s="93"/>
      <c r="I301" s="30">
        <f>I302</f>
        <v>5000</v>
      </c>
      <c r="J301" s="30">
        <f t="shared" si="50"/>
        <v>0</v>
      </c>
      <c r="K301" s="30">
        <f t="shared" si="50"/>
        <v>0</v>
      </c>
      <c r="L301" s="171"/>
    </row>
    <row r="302" spans="2:12" s="33" customFormat="1" ht="16.5" customHeight="1" x14ac:dyDescent="0.2">
      <c r="B302" s="140" t="s">
        <v>372</v>
      </c>
      <c r="C302" s="29" t="s">
        <v>137</v>
      </c>
      <c r="D302" s="29" t="s">
        <v>140</v>
      </c>
      <c r="E302" s="29" t="s">
        <v>148</v>
      </c>
      <c r="F302" s="29" t="s">
        <v>370</v>
      </c>
      <c r="G302" s="29" t="s">
        <v>204</v>
      </c>
      <c r="H302" s="93">
        <v>200</v>
      </c>
      <c r="I302" s="30">
        <f>I303</f>
        <v>5000</v>
      </c>
      <c r="J302" s="30">
        <f t="shared" si="50"/>
        <v>0</v>
      </c>
      <c r="K302" s="30">
        <f t="shared" si="50"/>
        <v>0</v>
      </c>
      <c r="L302" s="165"/>
    </row>
    <row r="303" spans="2:12" s="33" customFormat="1" ht="16.5" customHeight="1" x14ac:dyDescent="0.2">
      <c r="B303" s="140" t="s">
        <v>32</v>
      </c>
      <c r="C303" s="6" t="s">
        <v>137</v>
      </c>
      <c r="D303" s="6" t="s">
        <v>140</v>
      </c>
      <c r="E303" s="6" t="s">
        <v>148</v>
      </c>
      <c r="F303" s="6" t="s">
        <v>370</v>
      </c>
      <c r="G303" s="6" t="s">
        <v>204</v>
      </c>
      <c r="H303" s="119">
        <v>225</v>
      </c>
      <c r="I303" s="18">
        <v>5000</v>
      </c>
      <c r="J303" s="18">
        <v>0</v>
      </c>
      <c r="K303" s="18">
        <v>0</v>
      </c>
      <c r="L303" s="165"/>
    </row>
    <row r="304" spans="2:12" s="1" customFormat="1" ht="26.25" customHeight="1" x14ac:dyDescent="0.2">
      <c r="B304" s="190" t="s">
        <v>115</v>
      </c>
      <c r="C304" s="69" t="s">
        <v>137</v>
      </c>
      <c r="D304" s="69" t="s">
        <v>144</v>
      </c>
      <c r="E304" s="69"/>
      <c r="F304" s="69"/>
      <c r="G304" s="69"/>
      <c r="H304" s="70"/>
      <c r="I304" s="71">
        <f>SUM(I305+I368+I399)</f>
        <v>16534627</v>
      </c>
      <c r="J304" s="71">
        <f t="shared" ref="J304:K304" si="51">SUM(J305+J368+J399)</f>
        <v>644900</v>
      </c>
      <c r="K304" s="71">
        <f t="shared" si="51"/>
        <v>646900</v>
      </c>
      <c r="L304" s="161"/>
    </row>
    <row r="305" spans="2:12" s="45" customFormat="1" ht="15" customHeight="1" x14ac:dyDescent="0.2">
      <c r="B305" s="140" t="s">
        <v>116</v>
      </c>
      <c r="C305" s="115" t="s">
        <v>137</v>
      </c>
      <c r="D305" s="115" t="s">
        <v>144</v>
      </c>
      <c r="E305" s="115" t="s">
        <v>136</v>
      </c>
      <c r="F305" s="115"/>
      <c r="G305" s="115"/>
      <c r="H305" s="119"/>
      <c r="I305" s="122">
        <f>I315+I306</f>
        <v>3784161.4</v>
      </c>
      <c r="J305" s="122">
        <f t="shared" ref="J305:K305" si="52">J315+J306</f>
        <v>1000</v>
      </c>
      <c r="K305" s="122">
        <f t="shared" si="52"/>
        <v>1000</v>
      </c>
      <c r="L305" s="163"/>
    </row>
    <row r="306" spans="2:12" s="45" customFormat="1" ht="22.5" hidden="1" customHeight="1" x14ac:dyDescent="0.2">
      <c r="B306" s="140" t="s">
        <v>192</v>
      </c>
      <c r="C306" s="115" t="s">
        <v>137</v>
      </c>
      <c r="D306" s="4" t="s">
        <v>144</v>
      </c>
      <c r="E306" s="115" t="s">
        <v>136</v>
      </c>
      <c r="F306" s="115" t="s">
        <v>91</v>
      </c>
      <c r="G306" s="115"/>
      <c r="H306" s="119"/>
      <c r="I306" s="122">
        <f t="shared" ref="I306:I313" si="53">I307</f>
        <v>0</v>
      </c>
      <c r="J306" s="122">
        <v>0</v>
      </c>
      <c r="K306" s="35">
        <v>0</v>
      </c>
      <c r="L306" s="163"/>
    </row>
    <row r="307" spans="2:12" s="45" customFormat="1" ht="33.75" hidden="1" customHeight="1" x14ac:dyDescent="0.2">
      <c r="B307" s="140" t="s">
        <v>118</v>
      </c>
      <c r="C307" s="115" t="s">
        <v>137</v>
      </c>
      <c r="D307" s="4" t="s">
        <v>144</v>
      </c>
      <c r="E307" s="115" t="s">
        <v>136</v>
      </c>
      <c r="F307" s="115" t="s">
        <v>92</v>
      </c>
      <c r="G307" s="115"/>
      <c r="H307" s="119"/>
      <c r="I307" s="122">
        <f t="shared" si="53"/>
        <v>0</v>
      </c>
      <c r="J307" s="122">
        <v>0</v>
      </c>
      <c r="K307" s="35">
        <v>0</v>
      </c>
      <c r="L307" s="163"/>
    </row>
    <row r="308" spans="2:12" s="45" customFormat="1" ht="38.25" hidden="1" x14ac:dyDescent="0.2">
      <c r="B308" s="202" t="s">
        <v>297</v>
      </c>
      <c r="C308" s="73" t="s">
        <v>137</v>
      </c>
      <c r="D308" s="97" t="s">
        <v>144</v>
      </c>
      <c r="E308" s="73" t="s">
        <v>136</v>
      </c>
      <c r="F308" s="73" t="s">
        <v>298</v>
      </c>
      <c r="G308" s="73"/>
      <c r="H308" s="74"/>
      <c r="I308" s="75">
        <f t="shared" si="53"/>
        <v>0</v>
      </c>
      <c r="J308" s="75">
        <v>0</v>
      </c>
      <c r="K308" s="76">
        <v>0</v>
      </c>
      <c r="L308" s="163"/>
    </row>
    <row r="309" spans="2:12" s="45" customFormat="1" ht="25.5" hidden="1" x14ac:dyDescent="0.2">
      <c r="B309" s="140" t="s">
        <v>293</v>
      </c>
      <c r="C309" s="114" t="s">
        <v>137</v>
      </c>
      <c r="D309" s="5" t="s">
        <v>144</v>
      </c>
      <c r="E309" s="114" t="s">
        <v>136</v>
      </c>
      <c r="F309" s="114" t="s">
        <v>298</v>
      </c>
      <c r="G309" s="115" t="s">
        <v>292</v>
      </c>
      <c r="H309" s="119"/>
      <c r="I309" s="122">
        <f t="shared" si="53"/>
        <v>0</v>
      </c>
      <c r="J309" s="122">
        <v>0</v>
      </c>
      <c r="K309" s="35">
        <v>0</v>
      </c>
      <c r="L309" s="163"/>
    </row>
    <row r="310" spans="2:12" s="45" customFormat="1" ht="15.75" hidden="1" x14ac:dyDescent="0.2">
      <c r="B310" s="140" t="s">
        <v>301</v>
      </c>
      <c r="C310" s="114" t="s">
        <v>137</v>
      </c>
      <c r="D310" s="5" t="s">
        <v>144</v>
      </c>
      <c r="E310" s="114" t="s">
        <v>136</v>
      </c>
      <c r="F310" s="114" t="s">
        <v>298</v>
      </c>
      <c r="G310" s="115" t="s">
        <v>294</v>
      </c>
      <c r="H310" s="119"/>
      <c r="I310" s="122">
        <f t="shared" si="53"/>
        <v>0</v>
      </c>
      <c r="J310" s="122">
        <v>0</v>
      </c>
      <c r="K310" s="35">
        <v>0</v>
      </c>
      <c r="L310" s="163"/>
    </row>
    <row r="311" spans="2:12" s="45" customFormat="1" ht="38.25" hidden="1" x14ac:dyDescent="0.2">
      <c r="B311" s="140" t="s">
        <v>295</v>
      </c>
      <c r="C311" s="114" t="s">
        <v>137</v>
      </c>
      <c r="D311" s="5" t="s">
        <v>144</v>
      </c>
      <c r="E311" s="114" t="s">
        <v>136</v>
      </c>
      <c r="F311" s="114" t="s">
        <v>298</v>
      </c>
      <c r="G311" s="115" t="s">
        <v>291</v>
      </c>
      <c r="H311" s="119"/>
      <c r="I311" s="122">
        <f t="shared" si="53"/>
        <v>0</v>
      </c>
      <c r="J311" s="122">
        <v>0</v>
      </c>
      <c r="K311" s="35">
        <v>0</v>
      </c>
      <c r="L311" s="163"/>
    </row>
    <row r="312" spans="2:12" s="45" customFormat="1" ht="15.75" hidden="1" x14ac:dyDescent="0.2">
      <c r="B312" s="203" t="s">
        <v>40</v>
      </c>
      <c r="C312" s="114" t="s">
        <v>137</v>
      </c>
      <c r="D312" s="5" t="s">
        <v>144</v>
      </c>
      <c r="E312" s="114" t="s">
        <v>136</v>
      </c>
      <c r="F312" s="114" t="s">
        <v>298</v>
      </c>
      <c r="G312" s="114" t="s">
        <v>291</v>
      </c>
      <c r="H312" s="93">
        <v>200</v>
      </c>
      <c r="I312" s="117">
        <f t="shared" si="53"/>
        <v>0</v>
      </c>
      <c r="J312" s="122">
        <v>0</v>
      </c>
      <c r="K312" s="35">
        <v>0</v>
      </c>
      <c r="L312" s="163"/>
    </row>
    <row r="313" spans="2:12" s="45" customFormat="1" ht="15.75" hidden="1" x14ac:dyDescent="0.2">
      <c r="B313" s="140" t="s">
        <v>50</v>
      </c>
      <c r="C313" s="114" t="s">
        <v>137</v>
      </c>
      <c r="D313" s="5" t="s">
        <v>144</v>
      </c>
      <c r="E313" s="114" t="s">
        <v>136</v>
      </c>
      <c r="F313" s="114" t="s">
        <v>298</v>
      </c>
      <c r="G313" s="114" t="s">
        <v>291</v>
      </c>
      <c r="H313" s="93">
        <v>300</v>
      </c>
      <c r="I313" s="117">
        <f t="shared" si="53"/>
        <v>0</v>
      </c>
      <c r="J313" s="122">
        <v>0</v>
      </c>
      <c r="K313" s="35">
        <v>0</v>
      </c>
      <c r="L313" s="163"/>
    </row>
    <row r="314" spans="2:12" s="45" customFormat="1" ht="15.75" hidden="1" x14ac:dyDescent="0.2">
      <c r="B314" s="140" t="s">
        <v>196</v>
      </c>
      <c r="C314" s="115" t="s">
        <v>137</v>
      </c>
      <c r="D314" s="4" t="s">
        <v>144</v>
      </c>
      <c r="E314" s="115" t="s">
        <v>136</v>
      </c>
      <c r="F314" s="115" t="s">
        <v>298</v>
      </c>
      <c r="G314" s="115" t="s">
        <v>291</v>
      </c>
      <c r="H314" s="119">
        <v>310</v>
      </c>
      <c r="I314" s="122"/>
      <c r="J314" s="122">
        <v>0</v>
      </c>
      <c r="K314" s="35">
        <v>0</v>
      </c>
      <c r="L314" s="163"/>
    </row>
    <row r="315" spans="2:12" s="1" customFormat="1" ht="45" customHeight="1" x14ac:dyDescent="0.2">
      <c r="B315" s="140" t="s">
        <v>162</v>
      </c>
      <c r="C315" s="114" t="s">
        <v>137</v>
      </c>
      <c r="D315" s="114" t="s">
        <v>144</v>
      </c>
      <c r="E315" s="114" t="s">
        <v>136</v>
      </c>
      <c r="F315" s="114" t="s">
        <v>236</v>
      </c>
      <c r="G315" s="114"/>
      <c r="H315" s="93"/>
      <c r="I315" s="117">
        <f t="shared" ref="I315:K316" si="54">I316</f>
        <v>3784161.4</v>
      </c>
      <c r="J315" s="117">
        <f t="shared" si="54"/>
        <v>1000</v>
      </c>
      <c r="K315" s="36">
        <f t="shared" si="54"/>
        <v>1000</v>
      </c>
      <c r="L315" s="161"/>
    </row>
    <row r="316" spans="2:12" s="1" customFormat="1" ht="25.5" x14ac:dyDescent="0.2">
      <c r="B316" s="140" t="s">
        <v>118</v>
      </c>
      <c r="C316" s="114" t="s">
        <v>137</v>
      </c>
      <c r="D316" s="114" t="s">
        <v>144</v>
      </c>
      <c r="E316" s="114" t="s">
        <v>136</v>
      </c>
      <c r="F316" s="114" t="s">
        <v>251</v>
      </c>
      <c r="G316" s="114"/>
      <c r="H316" s="93"/>
      <c r="I316" s="117">
        <f>I317+I338</f>
        <v>3784161.4</v>
      </c>
      <c r="J316" s="117">
        <f t="shared" si="54"/>
        <v>1000</v>
      </c>
      <c r="K316" s="36">
        <f t="shared" si="54"/>
        <v>1000</v>
      </c>
      <c r="L316" s="161"/>
    </row>
    <row r="317" spans="2:12" s="1" customFormat="1" ht="15" customHeight="1" x14ac:dyDescent="0.2">
      <c r="B317" s="140" t="s">
        <v>116</v>
      </c>
      <c r="C317" s="114" t="s">
        <v>137</v>
      </c>
      <c r="D317" s="114" t="s">
        <v>144</v>
      </c>
      <c r="E317" s="114" t="s">
        <v>136</v>
      </c>
      <c r="F317" s="114" t="s">
        <v>262</v>
      </c>
      <c r="G317" s="114"/>
      <c r="H317" s="93"/>
      <c r="I317" s="117">
        <f>I318+I324</f>
        <v>3784161.4</v>
      </c>
      <c r="J317" s="117">
        <f>J318+J324</f>
        <v>1000</v>
      </c>
      <c r="K317" s="117">
        <f>K318+K324</f>
        <v>1000</v>
      </c>
      <c r="L317" s="161"/>
    </row>
    <row r="318" spans="2:12" s="1" customFormat="1" ht="4.5" hidden="1" customHeight="1" x14ac:dyDescent="0.2">
      <c r="B318" s="129" t="s">
        <v>117</v>
      </c>
      <c r="C318" s="73" t="s">
        <v>137</v>
      </c>
      <c r="D318" s="73" t="s">
        <v>144</v>
      </c>
      <c r="E318" s="73" t="s">
        <v>136</v>
      </c>
      <c r="F318" s="73" t="s">
        <v>261</v>
      </c>
      <c r="G318" s="73"/>
      <c r="H318" s="74"/>
      <c r="I318" s="75">
        <f>I319</f>
        <v>0</v>
      </c>
      <c r="J318" s="75">
        <f t="shared" ref="J318:K322" si="55">J319</f>
        <v>0</v>
      </c>
      <c r="K318" s="76">
        <f t="shared" si="55"/>
        <v>0</v>
      </c>
      <c r="L318" s="161"/>
    </row>
    <row r="319" spans="2:12" s="1" customFormat="1" ht="21" hidden="1" customHeight="1" x14ac:dyDescent="0.2">
      <c r="B319" s="204" t="s">
        <v>187</v>
      </c>
      <c r="C319" s="114" t="s">
        <v>137</v>
      </c>
      <c r="D319" s="114" t="s">
        <v>144</v>
      </c>
      <c r="E319" s="114" t="s">
        <v>136</v>
      </c>
      <c r="F319" s="114" t="s">
        <v>261</v>
      </c>
      <c r="G319" s="114" t="s">
        <v>186</v>
      </c>
      <c r="H319" s="93"/>
      <c r="I319" s="117">
        <f>I320</f>
        <v>0</v>
      </c>
      <c r="J319" s="117">
        <f t="shared" si="55"/>
        <v>0</v>
      </c>
      <c r="K319" s="36">
        <f t="shared" si="55"/>
        <v>0</v>
      </c>
      <c r="L319" s="161"/>
    </row>
    <row r="320" spans="2:12" s="1" customFormat="1" ht="64.5" hidden="1" customHeight="1" x14ac:dyDescent="0.2">
      <c r="B320" s="205" t="s">
        <v>325</v>
      </c>
      <c r="C320" s="123" t="s">
        <v>137</v>
      </c>
      <c r="D320" s="114" t="s">
        <v>144</v>
      </c>
      <c r="E320" s="114" t="s">
        <v>136</v>
      </c>
      <c r="F320" s="114" t="s">
        <v>261</v>
      </c>
      <c r="G320" s="114" t="s">
        <v>324</v>
      </c>
      <c r="H320" s="93"/>
      <c r="I320" s="117">
        <f>I321</f>
        <v>0</v>
      </c>
      <c r="J320" s="117">
        <f t="shared" si="55"/>
        <v>0</v>
      </c>
      <c r="K320" s="36">
        <f t="shared" si="55"/>
        <v>0</v>
      </c>
      <c r="L320" s="161"/>
    </row>
    <row r="321" spans="2:12" s="1" customFormat="1" ht="19.5" hidden="1" customHeight="1" x14ac:dyDescent="0.2">
      <c r="B321" s="206" t="s">
        <v>14</v>
      </c>
      <c r="C321" s="114" t="s">
        <v>137</v>
      </c>
      <c r="D321" s="114" t="s">
        <v>144</v>
      </c>
      <c r="E321" s="114" t="s">
        <v>136</v>
      </c>
      <c r="F321" s="114" t="s">
        <v>261</v>
      </c>
      <c r="G321" s="114" t="s">
        <v>324</v>
      </c>
      <c r="H321" s="93">
        <v>200</v>
      </c>
      <c r="I321" s="117">
        <f>I322</f>
        <v>0</v>
      </c>
      <c r="J321" s="117">
        <f t="shared" si="55"/>
        <v>0</v>
      </c>
      <c r="K321" s="36">
        <f t="shared" si="55"/>
        <v>0</v>
      </c>
      <c r="L321" s="161"/>
    </row>
    <row r="322" spans="2:12" s="1" customFormat="1" ht="17.25" hidden="1" customHeight="1" x14ac:dyDescent="0.2">
      <c r="B322" s="140" t="s">
        <v>51</v>
      </c>
      <c r="C322" s="5" t="s">
        <v>137</v>
      </c>
      <c r="D322" s="5" t="s">
        <v>144</v>
      </c>
      <c r="E322" s="5" t="s">
        <v>136</v>
      </c>
      <c r="F322" s="114" t="s">
        <v>261</v>
      </c>
      <c r="G322" s="114" t="s">
        <v>324</v>
      </c>
      <c r="H322" s="120">
        <v>240</v>
      </c>
      <c r="I322" s="117">
        <f>I323</f>
        <v>0</v>
      </c>
      <c r="J322" s="117">
        <f t="shared" si="55"/>
        <v>0</v>
      </c>
      <c r="K322" s="36">
        <f t="shared" si="55"/>
        <v>0</v>
      </c>
      <c r="L322" s="161"/>
    </row>
    <row r="323" spans="2:12" s="33" customFormat="1" ht="33.75" hidden="1" customHeight="1" x14ac:dyDescent="0.2">
      <c r="B323" s="140" t="s">
        <v>52</v>
      </c>
      <c r="C323" s="115" t="s">
        <v>137</v>
      </c>
      <c r="D323" s="115" t="s">
        <v>144</v>
      </c>
      <c r="E323" s="115" t="s">
        <v>136</v>
      </c>
      <c r="F323" s="115" t="s">
        <v>261</v>
      </c>
      <c r="G323" s="115" t="s">
        <v>324</v>
      </c>
      <c r="H323" s="121">
        <v>241</v>
      </c>
      <c r="I323" s="122">
        <v>0</v>
      </c>
      <c r="J323" s="122">
        <v>0</v>
      </c>
      <c r="K323" s="35">
        <v>0</v>
      </c>
      <c r="L323" s="165"/>
    </row>
    <row r="324" spans="2:12" s="1" customFormat="1" ht="15.75" x14ac:dyDescent="0.2">
      <c r="B324" s="182" t="s">
        <v>167</v>
      </c>
      <c r="C324" s="73" t="s">
        <v>137</v>
      </c>
      <c r="D324" s="73" t="s">
        <v>144</v>
      </c>
      <c r="E324" s="73" t="s">
        <v>136</v>
      </c>
      <c r="F324" s="73" t="s">
        <v>260</v>
      </c>
      <c r="G324" s="73"/>
      <c r="H324" s="72"/>
      <c r="I324" s="75">
        <f>I325+I333+I331</f>
        <v>3784161.4</v>
      </c>
      <c r="J324" s="75">
        <f>J325+J333</f>
        <v>1000</v>
      </c>
      <c r="K324" s="76">
        <f>K325+K333</f>
        <v>1000</v>
      </c>
      <c r="L324" s="161"/>
    </row>
    <row r="325" spans="2:12" s="1" customFormat="1" ht="25.5" x14ac:dyDescent="0.2">
      <c r="B325" s="140" t="s">
        <v>182</v>
      </c>
      <c r="C325" s="114" t="s">
        <v>137</v>
      </c>
      <c r="D325" s="114" t="s">
        <v>144</v>
      </c>
      <c r="E325" s="114" t="s">
        <v>136</v>
      </c>
      <c r="F325" s="114" t="s">
        <v>260</v>
      </c>
      <c r="G325" s="114" t="s">
        <v>183</v>
      </c>
      <c r="H325" s="120"/>
      <c r="I325" s="117">
        <f t="shared" ref="I325:K328" si="56">I326</f>
        <v>3684896.81</v>
      </c>
      <c r="J325" s="117">
        <f t="shared" si="56"/>
        <v>1000</v>
      </c>
      <c r="K325" s="36">
        <f t="shared" si="56"/>
        <v>1000</v>
      </c>
      <c r="L325" s="161"/>
    </row>
    <row r="326" spans="2:12" s="1" customFormat="1" ht="25.5" x14ac:dyDescent="0.2">
      <c r="B326" s="140" t="s">
        <v>160</v>
      </c>
      <c r="C326" s="114" t="s">
        <v>137</v>
      </c>
      <c r="D326" s="114" t="s">
        <v>144</v>
      </c>
      <c r="E326" s="114" t="s">
        <v>136</v>
      </c>
      <c r="F326" s="114" t="s">
        <v>260</v>
      </c>
      <c r="G326" s="114" t="s">
        <v>154</v>
      </c>
      <c r="H326" s="120"/>
      <c r="I326" s="117">
        <f t="shared" si="56"/>
        <v>3684896.81</v>
      </c>
      <c r="J326" s="117">
        <f t="shared" si="56"/>
        <v>1000</v>
      </c>
      <c r="K326" s="36">
        <f t="shared" si="56"/>
        <v>1000</v>
      </c>
      <c r="L326" s="161"/>
    </row>
    <row r="327" spans="2:12" s="1" customFormat="1" ht="25.5" x14ac:dyDescent="0.2">
      <c r="B327" s="140" t="s">
        <v>212</v>
      </c>
      <c r="C327" s="114" t="s">
        <v>137</v>
      </c>
      <c r="D327" s="114" t="s">
        <v>144</v>
      </c>
      <c r="E327" s="114" t="s">
        <v>136</v>
      </c>
      <c r="F327" s="114" t="s">
        <v>260</v>
      </c>
      <c r="G327" s="114" t="s">
        <v>204</v>
      </c>
      <c r="H327" s="120"/>
      <c r="I327" s="117">
        <f t="shared" si="56"/>
        <v>3684896.81</v>
      </c>
      <c r="J327" s="117">
        <f t="shared" si="56"/>
        <v>1000</v>
      </c>
      <c r="K327" s="36">
        <f t="shared" si="56"/>
        <v>1000</v>
      </c>
      <c r="L327" s="161"/>
    </row>
    <row r="328" spans="2:12" s="1" customFormat="1" ht="15.75" x14ac:dyDescent="0.2">
      <c r="B328" s="140" t="s">
        <v>40</v>
      </c>
      <c r="C328" s="114" t="s">
        <v>137</v>
      </c>
      <c r="D328" s="114" t="s">
        <v>144</v>
      </c>
      <c r="E328" s="114" t="s">
        <v>136</v>
      </c>
      <c r="F328" s="114" t="s">
        <v>260</v>
      </c>
      <c r="G328" s="114" t="s">
        <v>204</v>
      </c>
      <c r="H328" s="89">
        <v>200</v>
      </c>
      <c r="I328" s="117">
        <f t="shared" si="56"/>
        <v>3684896.81</v>
      </c>
      <c r="J328" s="117">
        <f t="shared" si="56"/>
        <v>1000</v>
      </c>
      <c r="K328" s="36">
        <f t="shared" si="56"/>
        <v>1000</v>
      </c>
      <c r="L328" s="161"/>
    </row>
    <row r="329" spans="2:12" s="1" customFormat="1" ht="15.75" x14ac:dyDescent="0.2">
      <c r="B329" s="140" t="s">
        <v>46</v>
      </c>
      <c r="C329" s="114" t="s">
        <v>137</v>
      </c>
      <c r="D329" s="114" t="s">
        <v>144</v>
      </c>
      <c r="E329" s="114" t="s">
        <v>136</v>
      </c>
      <c r="F329" s="114" t="s">
        <v>260</v>
      </c>
      <c r="G329" s="114" t="s">
        <v>204</v>
      </c>
      <c r="H329" s="89">
        <v>220</v>
      </c>
      <c r="I329" s="117">
        <f>SUM(I330)</f>
        <v>3684896.81</v>
      </c>
      <c r="J329" s="117">
        <f>SUM(J330:J332)</f>
        <v>1000</v>
      </c>
      <c r="K329" s="36">
        <f>SUM(K330:K332)</f>
        <v>1000</v>
      </c>
      <c r="L329" s="161"/>
    </row>
    <row r="330" spans="2:12" s="33" customFormat="1" ht="14.25" customHeight="1" x14ac:dyDescent="0.2">
      <c r="B330" s="140" t="s">
        <v>32</v>
      </c>
      <c r="C330" s="115" t="s">
        <v>137</v>
      </c>
      <c r="D330" s="115" t="s">
        <v>144</v>
      </c>
      <c r="E330" s="115" t="s">
        <v>136</v>
      </c>
      <c r="F330" s="115" t="s">
        <v>260</v>
      </c>
      <c r="G330" s="115" t="s">
        <v>204</v>
      </c>
      <c r="H330" s="121">
        <v>225</v>
      </c>
      <c r="I330" s="122">
        <v>3684896.81</v>
      </c>
      <c r="J330" s="122">
        <v>1000</v>
      </c>
      <c r="K330" s="35">
        <v>1000</v>
      </c>
      <c r="L330" s="165"/>
    </row>
    <row r="331" spans="2:12" s="33" customFormat="1" ht="14.25" customHeight="1" x14ac:dyDescent="0.2">
      <c r="B331" s="140" t="s">
        <v>335</v>
      </c>
      <c r="C331" s="114" t="s">
        <v>137</v>
      </c>
      <c r="D331" s="114" t="s">
        <v>144</v>
      </c>
      <c r="E331" s="114" t="s">
        <v>136</v>
      </c>
      <c r="F331" s="114" t="s">
        <v>260</v>
      </c>
      <c r="G331" s="114" t="s">
        <v>296</v>
      </c>
      <c r="H331" s="121"/>
      <c r="I331" s="117">
        <f>I332</f>
        <v>99264.59</v>
      </c>
      <c r="J331" s="117">
        <f t="shared" ref="J331:K331" si="57">J332</f>
        <v>0</v>
      </c>
      <c r="K331" s="117">
        <f t="shared" si="57"/>
        <v>0</v>
      </c>
      <c r="L331" s="165"/>
    </row>
    <row r="332" spans="2:12" s="33" customFormat="1" ht="15" customHeight="1" x14ac:dyDescent="0.2">
      <c r="B332" s="140" t="s">
        <v>33</v>
      </c>
      <c r="C332" s="115" t="s">
        <v>137</v>
      </c>
      <c r="D332" s="115" t="s">
        <v>144</v>
      </c>
      <c r="E332" s="115" t="s">
        <v>136</v>
      </c>
      <c r="F332" s="115" t="s">
        <v>260</v>
      </c>
      <c r="G332" s="115" t="s">
        <v>296</v>
      </c>
      <c r="H332" s="121">
        <v>290</v>
      </c>
      <c r="I332" s="122">
        <v>99264.59</v>
      </c>
      <c r="J332" s="122">
        <v>0</v>
      </c>
      <c r="K332" s="35">
        <v>0</v>
      </c>
      <c r="L332" s="165"/>
    </row>
    <row r="333" spans="2:12" s="1" customFormat="1" ht="0.75" hidden="1" customHeight="1" x14ac:dyDescent="0.2">
      <c r="B333" s="140" t="s">
        <v>187</v>
      </c>
      <c r="C333" s="114" t="s">
        <v>137</v>
      </c>
      <c r="D333" s="114" t="s">
        <v>144</v>
      </c>
      <c r="E333" s="114" t="s">
        <v>136</v>
      </c>
      <c r="F333" s="114" t="s">
        <v>260</v>
      </c>
      <c r="G333" s="114" t="s">
        <v>186</v>
      </c>
      <c r="H333" s="120"/>
      <c r="I333" s="117">
        <f>I334</f>
        <v>0</v>
      </c>
      <c r="J333" s="117">
        <f t="shared" ref="J333:K336" si="58">J334</f>
        <v>0</v>
      </c>
      <c r="K333" s="36">
        <f t="shared" si="58"/>
        <v>0</v>
      </c>
      <c r="L333" s="161"/>
    </row>
    <row r="334" spans="2:12" s="1" customFormat="1" ht="51" hidden="1" x14ac:dyDescent="0.2">
      <c r="B334" s="207" t="s">
        <v>323</v>
      </c>
      <c r="C334" s="114" t="s">
        <v>137</v>
      </c>
      <c r="D334" s="114" t="s">
        <v>144</v>
      </c>
      <c r="E334" s="114" t="s">
        <v>136</v>
      </c>
      <c r="F334" s="114" t="s">
        <v>260</v>
      </c>
      <c r="G334" s="114" t="s">
        <v>322</v>
      </c>
      <c r="H334" s="120"/>
      <c r="I334" s="117">
        <f>I335</f>
        <v>0</v>
      </c>
      <c r="J334" s="117">
        <f t="shared" si="58"/>
        <v>0</v>
      </c>
      <c r="K334" s="36">
        <f t="shared" si="58"/>
        <v>0</v>
      </c>
      <c r="L334" s="161"/>
    </row>
    <row r="335" spans="2:12" s="1" customFormat="1" ht="15.75" hidden="1" customHeight="1" x14ac:dyDescent="0.2">
      <c r="B335" s="208" t="s">
        <v>40</v>
      </c>
      <c r="C335" s="114" t="s">
        <v>137</v>
      </c>
      <c r="D335" s="114" t="s">
        <v>144</v>
      </c>
      <c r="E335" s="114" t="s">
        <v>136</v>
      </c>
      <c r="F335" s="114" t="s">
        <v>260</v>
      </c>
      <c r="G335" s="114" t="s">
        <v>322</v>
      </c>
      <c r="H335" s="120">
        <v>200</v>
      </c>
      <c r="I335" s="117">
        <f>I336</f>
        <v>0</v>
      </c>
      <c r="J335" s="117">
        <f t="shared" si="58"/>
        <v>0</v>
      </c>
      <c r="K335" s="36">
        <f t="shared" si="58"/>
        <v>0</v>
      </c>
      <c r="L335" s="161"/>
    </row>
    <row r="336" spans="2:12" s="1" customFormat="1" ht="21" hidden="1" customHeight="1" x14ac:dyDescent="0.2">
      <c r="B336" s="140" t="s">
        <v>53</v>
      </c>
      <c r="C336" s="116" t="s">
        <v>137</v>
      </c>
      <c r="D336" s="116" t="s">
        <v>144</v>
      </c>
      <c r="E336" s="114" t="s">
        <v>136</v>
      </c>
      <c r="F336" s="114" t="s">
        <v>260</v>
      </c>
      <c r="G336" s="114" t="s">
        <v>322</v>
      </c>
      <c r="H336" s="120">
        <v>240</v>
      </c>
      <c r="I336" s="117">
        <f>I337</f>
        <v>0</v>
      </c>
      <c r="J336" s="117">
        <f t="shared" si="58"/>
        <v>0</v>
      </c>
      <c r="K336" s="36">
        <f t="shared" si="58"/>
        <v>0</v>
      </c>
      <c r="L336" s="161"/>
    </row>
    <row r="337" spans="2:12" s="33" customFormat="1" ht="34.5" hidden="1" customHeight="1" x14ac:dyDescent="0.2">
      <c r="B337" s="140" t="s">
        <v>54</v>
      </c>
      <c r="C337" s="115" t="s">
        <v>137</v>
      </c>
      <c r="D337" s="4" t="s">
        <v>144</v>
      </c>
      <c r="E337" s="115" t="s">
        <v>136</v>
      </c>
      <c r="F337" s="115" t="s">
        <v>260</v>
      </c>
      <c r="G337" s="115" t="s">
        <v>322</v>
      </c>
      <c r="H337" s="121">
        <v>241</v>
      </c>
      <c r="I337" s="122">
        <v>0</v>
      </c>
      <c r="J337" s="122">
        <v>0</v>
      </c>
      <c r="K337" s="35">
        <v>0</v>
      </c>
      <c r="L337" s="165"/>
    </row>
    <row r="338" spans="2:12" s="33" customFormat="1" ht="30" hidden="1" customHeight="1" x14ac:dyDescent="0.2">
      <c r="B338" s="203" t="s">
        <v>118</v>
      </c>
      <c r="C338" s="115" t="s">
        <v>137</v>
      </c>
      <c r="D338" s="115" t="s">
        <v>144</v>
      </c>
      <c r="E338" s="115" t="s">
        <v>136</v>
      </c>
      <c r="F338" s="115" t="s">
        <v>290</v>
      </c>
      <c r="G338" s="115" t="s">
        <v>138</v>
      </c>
      <c r="H338" s="121"/>
      <c r="I338" s="122">
        <f>I339+I346</f>
        <v>0</v>
      </c>
      <c r="J338" s="122"/>
      <c r="K338" s="35"/>
      <c r="L338" s="165"/>
    </row>
    <row r="339" spans="2:12" s="33" customFormat="1" ht="94.5" hidden="1" customHeight="1" x14ac:dyDescent="0.2">
      <c r="B339" s="203" t="s">
        <v>299</v>
      </c>
      <c r="C339" s="115" t="s">
        <v>137</v>
      </c>
      <c r="D339" s="115" t="s">
        <v>144</v>
      </c>
      <c r="E339" s="115" t="s">
        <v>136</v>
      </c>
      <c r="F339" s="114" t="s">
        <v>288</v>
      </c>
      <c r="G339" s="115" t="s">
        <v>138</v>
      </c>
      <c r="H339" s="121"/>
      <c r="I339" s="122">
        <f t="shared" ref="I339:I344" si="59">I340</f>
        <v>0</v>
      </c>
      <c r="J339" s="122"/>
      <c r="K339" s="35"/>
      <c r="L339" s="165"/>
    </row>
    <row r="340" spans="2:12" s="33" customFormat="1" ht="32.25" hidden="1" customHeight="1" x14ac:dyDescent="0.2">
      <c r="B340" s="140" t="s">
        <v>293</v>
      </c>
      <c r="C340" s="114" t="s">
        <v>137</v>
      </c>
      <c r="D340" s="114" t="s">
        <v>144</v>
      </c>
      <c r="E340" s="114" t="s">
        <v>136</v>
      </c>
      <c r="F340" s="114" t="s">
        <v>288</v>
      </c>
      <c r="G340" s="114" t="s">
        <v>292</v>
      </c>
      <c r="H340" s="121"/>
      <c r="I340" s="122">
        <f t="shared" si="59"/>
        <v>0</v>
      </c>
      <c r="J340" s="122"/>
      <c r="K340" s="35"/>
      <c r="L340" s="165"/>
    </row>
    <row r="341" spans="2:12" s="33" customFormat="1" ht="23.25" hidden="1" customHeight="1" x14ac:dyDescent="0.2">
      <c r="B341" s="140" t="s">
        <v>301</v>
      </c>
      <c r="C341" s="114" t="s">
        <v>137</v>
      </c>
      <c r="D341" s="114" t="s">
        <v>144</v>
      </c>
      <c r="E341" s="114" t="s">
        <v>136</v>
      </c>
      <c r="F341" s="114" t="s">
        <v>288</v>
      </c>
      <c r="G341" s="114" t="s">
        <v>294</v>
      </c>
      <c r="H341" s="121"/>
      <c r="I341" s="122">
        <f t="shared" si="59"/>
        <v>0</v>
      </c>
      <c r="J341" s="122"/>
      <c r="K341" s="35"/>
      <c r="L341" s="165"/>
    </row>
    <row r="342" spans="2:12" s="33" customFormat="1" ht="46.5" hidden="1" customHeight="1" x14ac:dyDescent="0.2">
      <c r="B342" s="140" t="s">
        <v>295</v>
      </c>
      <c r="C342" s="114" t="s">
        <v>137</v>
      </c>
      <c r="D342" s="114" t="s">
        <v>144</v>
      </c>
      <c r="E342" s="114" t="s">
        <v>136</v>
      </c>
      <c r="F342" s="114" t="s">
        <v>288</v>
      </c>
      <c r="G342" s="114" t="s">
        <v>291</v>
      </c>
      <c r="H342" s="121"/>
      <c r="I342" s="122">
        <f t="shared" si="59"/>
        <v>0</v>
      </c>
      <c r="J342" s="122"/>
      <c r="K342" s="35"/>
      <c r="L342" s="165"/>
    </row>
    <row r="343" spans="2:12" s="33" customFormat="1" ht="20.25" hidden="1" customHeight="1" x14ac:dyDescent="0.2">
      <c r="B343" s="203" t="s">
        <v>103</v>
      </c>
      <c r="C343" s="114" t="s">
        <v>137</v>
      </c>
      <c r="D343" s="114" t="s">
        <v>144</v>
      </c>
      <c r="E343" s="114" t="s">
        <v>136</v>
      </c>
      <c r="F343" s="114" t="s">
        <v>288</v>
      </c>
      <c r="G343" s="114" t="s">
        <v>291</v>
      </c>
      <c r="H343" s="121"/>
      <c r="I343" s="122">
        <f t="shared" si="59"/>
        <v>0</v>
      </c>
      <c r="J343" s="122"/>
      <c r="K343" s="35"/>
      <c r="L343" s="165"/>
    </row>
    <row r="344" spans="2:12" s="33" customFormat="1" ht="21.75" hidden="1" customHeight="1" x14ac:dyDescent="0.2">
      <c r="B344" s="203" t="s">
        <v>216</v>
      </c>
      <c r="C344" s="114" t="s">
        <v>137</v>
      </c>
      <c r="D344" s="114" t="s">
        <v>144</v>
      </c>
      <c r="E344" s="114" t="s">
        <v>136</v>
      </c>
      <c r="F344" s="114" t="s">
        <v>288</v>
      </c>
      <c r="G344" s="114" t="s">
        <v>291</v>
      </c>
      <c r="H344" s="121"/>
      <c r="I344" s="117">
        <f t="shared" si="59"/>
        <v>0</v>
      </c>
      <c r="J344" s="122"/>
      <c r="K344" s="35"/>
      <c r="L344" s="165"/>
    </row>
    <row r="345" spans="2:12" s="33" customFormat="1" ht="21.75" hidden="1" customHeight="1" x14ac:dyDescent="0.2">
      <c r="B345" s="203" t="s">
        <v>217</v>
      </c>
      <c r="C345" s="115" t="s">
        <v>137</v>
      </c>
      <c r="D345" s="115" t="s">
        <v>144</v>
      </c>
      <c r="E345" s="115" t="s">
        <v>136</v>
      </c>
      <c r="F345" s="115" t="s">
        <v>288</v>
      </c>
      <c r="G345" s="115" t="s">
        <v>291</v>
      </c>
      <c r="H345" s="121">
        <v>310</v>
      </c>
      <c r="I345" s="122">
        <v>0</v>
      </c>
      <c r="J345" s="122"/>
      <c r="K345" s="35"/>
      <c r="L345" s="165"/>
    </row>
    <row r="346" spans="2:12" s="33" customFormat="1" ht="70.5" hidden="1" customHeight="1" x14ac:dyDescent="0.2">
      <c r="B346" s="203" t="s">
        <v>300</v>
      </c>
      <c r="C346" s="115" t="s">
        <v>137</v>
      </c>
      <c r="D346" s="115" t="s">
        <v>144</v>
      </c>
      <c r="E346" s="115" t="s">
        <v>136</v>
      </c>
      <c r="F346" s="114" t="s">
        <v>289</v>
      </c>
      <c r="G346" s="115" t="s">
        <v>138</v>
      </c>
      <c r="H346" s="121"/>
      <c r="I346" s="117">
        <f t="shared" ref="I346:I351" si="60">I347</f>
        <v>0</v>
      </c>
      <c r="J346" s="122"/>
      <c r="K346" s="35"/>
      <c r="L346" s="165"/>
    </row>
    <row r="347" spans="2:12" s="33" customFormat="1" ht="36" hidden="1" customHeight="1" x14ac:dyDescent="0.2">
      <c r="B347" s="140" t="s">
        <v>293</v>
      </c>
      <c r="C347" s="114" t="s">
        <v>137</v>
      </c>
      <c r="D347" s="114" t="s">
        <v>144</v>
      </c>
      <c r="E347" s="114" t="s">
        <v>136</v>
      </c>
      <c r="F347" s="114" t="s">
        <v>289</v>
      </c>
      <c r="G347" s="114" t="s">
        <v>292</v>
      </c>
      <c r="H347" s="121"/>
      <c r="I347" s="117">
        <f t="shared" si="60"/>
        <v>0</v>
      </c>
      <c r="J347" s="122"/>
      <c r="K347" s="35"/>
      <c r="L347" s="165"/>
    </row>
    <row r="348" spans="2:12" s="33" customFormat="1" ht="22.5" hidden="1" customHeight="1" x14ac:dyDescent="0.2">
      <c r="B348" s="140" t="s">
        <v>301</v>
      </c>
      <c r="C348" s="114" t="s">
        <v>137</v>
      </c>
      <c r="D348" s="114" t="s">
        <v>144</v>
      </c>
      <c r="E348" s="114" t="s">
        <v>136</v>
      </c>
      <c r="F348" s="114" t="s">
        <v>289</v>
      </c>
      <c r="G348" s="114" t="s">
        <v>294</v>
      </c>
      <c r="H348" s="121"/>
      <c r="I348" s="117">
        <f t="shared" si="60"/>
        <v>0</v>
      </c>
      <c r="J348" s="122"/>
      <c r="K348" s="35"/>
      <c r="L348" s="165"/>
    </row>
    <row r="349" spans="2:12" s="33" customFormat="1" ht="50.25" hidden="1" customHeight="1" x14ac:dyDescent="0.2">
      <c r="B349" s="140" t="s">
        <v>295</v>
      </c>
      <c r="C349" s="114" t="s">
        <v>137</v>
      </c>
      <c r="D349" s="114" t="s">
        <v>144</v>
      </c>
      <c r="E349" s="114" t="s">
        <v>136</v>
      </c>
      <c r="F349" s="114" t="s">
        <v>289</v>
      </c>
      <c r="G349" s="114" t="s">
        <v>291</v>
      </c>
      <c r="H349" s="121"/>
      <c r="I349" s="117">
        <f t="shared" si="60"/>
        <v>0</v>
      </c>
      <c r="J349" s="122"/>
      <c r="K349" s="35"/>
      <c r="L349" s="165"/>
    </row>
    <row r="350" spans="2:12" s="33" customFormat="1" ht="18.75" hidden="1" customHeight="1" x14ac:dyDescent="0.2">
      <c r="B350" s="203" t="s">
        <v>103</v>
      </c>
      <c r="C350" s="114" t="s">
        <v>137</v>
      </c>
      <c r="D350" s="114" t="s">
        <v>144</v>
      </c>
      <c r="E350" s="114" t="s">
        <v>136</v>
      </c>
      <c r="F350" s="114" t="s">
        <v>289</v>
      </c>
      <c r="G350" s="114" t="s">
        <v>291</v>
      </c>
      <c r="H350" s="121"/>
      <c r="I350" s="117">
        <f t="shared" si="60"/>
        <v>0</v>
      </c>
      <c r="J350" s="122"/>
      <c r="K350" s="35"/>
      <c r="L350" s="165"/>
    </row>
    <row r="351" spans="2:12" s="33" customFormat="1" ht="18" hidden="1" customHeight="1" x14ac:dyDescent="0.2">
      <c r="B351" s="203" t="s">
        <v>216</v>
      </c>
      <c r="C351" s="114" t="s">
        <v>137</v>
      </c>
      <c r="D351" s="114" t="s">
        <v>144</v>
      </c>
      <c r="E351" s="114" t="s">
        <v>136</v>
      </c>
      <c r="F351" s="114" t="s">
        <v>289</v>
      </c>
      <c r="G351" s="114" t="s">
        <v>291</v>
      </c>
      <c r="H351" s="121"/>
      <c r="I351" s="117">
        <f t="shared" si="60"/>
        <v>0</v>
      </c>
      <c r="J351" s="122"/>
      <c r="K351" s="35"/>
      <c r="L351" s="165"/>
    </row>
    <row r="352" spans="2:12" s="33" customFormat="1" ht="18" hidden="1" customHeight="1" x14ac:dyDescent="0.2">
      <c r="B352" s="203" t="s">
        <v>217</v>
      </c>
      <c r="C352" s="115" t="s">
        <v>137</v>
      </c>
      <c r="D352" s="115" t="s">
        <v>144</v>
      </c>
      <c r="E352" s="115" t="s">
        <v>136</v>
      </c>
      <c r="F352" s="115" t="s">
        <v>289</v>
      </c>
      <c r="G352" s="115" t="s">
        <v>291</v>
      </c>
      <c r="H352" s="121">
        <v>310</v>
      </c>
      <c r="I352" s="122">
        <v>0</v>
      </c>
      <c r="J352" s="122"/>
      <c r="K352" s="35"/>
      <c r="L352" s="165"/>
    </row>
    <row r="353" spans="2:12" s="45" customFormat="1" ht="18" hidden="1" customHeight="1" x14ac:dyDescent="0.2">
      <c r="B353" s="140" t="s">
        <v>119</v>
      </c>
      <c r="C353" s="115" t="s">
        <v>137</v>
      </c>
      <c r="D353" s="115" t="s">
        <v>144</v>
      </c>
      <c r="E353" s="115" t="s">
        <v>139</v>
      </c>
      <c r="F353" s="115"/>
      <c r="G353" s="115"/>
      <c r="H353" s="119"/>
      <c r="I353" s="122" t="e">
        <f>I367+I359+I380+#REF!+I354</f>
        <v>#REF!</v>
      </c>
      <c r="J353" s="122" t="e">
        <f>J367+J359+J380+#REF!+J354</f>
        <v>#REF!</v>
      </c>
      <c r="K353" s="122" t="e">
        <f>K367+K359+K380+#REF!+K354</f>
        <v>#REF!</v>
      </c>
      <c r="L353" s="163"/>
    </row>
    <row r="354" spans="2:12" s="45" customFormat="1" ht="1.5" hidden="1" customHeight="1" x14ac:dyDescent="0.2">
      <c r="B354" s="209" t="s">
        <v>220</v>
      </c>
      <c r="C354" s="115" t="s">
        <v>137</v>
      </c>
      <c r="D354" s="115" t="s">
        <v>144</v>
      </c>
      <c r="E354" s="115" t="s">
        <v>139</v>
      </c>
      <c r="F354" s="115" t="s">
        <v>338</v>
      </c>
      <c r="G354" s="115" t="s">
        <v>339</v>
      </c>
      <c r="H354" s="119"/>
      <c r="I354" s="122">
        <f>I355</f>
        <v>0</v>
      </c>
      <c r="J354" s="122"/>
      <c r="K354" s="122"/>
      <c r="L354" s="163"/>
    </row>
    <row r="355" spans="2:12" s="45" customFormat="1" ht="33.75" hidden="1" customHeight="1" x14ac:dyDescent="0.2">
      <c r="B355" s="210" t="s">
        <v>166</v>
      </c>
      <c r="C355" s="114" t="s">
        <v>137</v>
      </c>
      <c r="D355" s="114" t="s">
        <v>144</v>
      </c>
      <c r="E355" s="114" t="s">
        <v>139</v>
      </c>
      <c r="F355" s="114" t="s">
        <v>338</v>
      </c>
      <c r="G355" s="115"/>
      <c r="H355" s="119"/>
      <c r="I355" s="117">
        <f>I356</f>
        <v>0</v>
      </c>
      <c r="J355" s="122"/>
      <c r="K355" s="122"/>
      <c r="L355" s="163"/>
    </row>
    <row r="356" spans="2:12" s="45" customFormat="1" ht="34.5" hidden="1" customHeight="1" x14ac:dyDescent="0.2">
      <c r="B356" s="140" t="s">
        <v>182</v>
      </c>
      <c r="C356" s="114" t="s">
        <v>137</v>
      </c>
      <c r="D356" s="114" t="s">
        <v>144</v>
      </c>
      <c r="E356" s="114" t="s">
        <v>139</v>
      </c>
      <c r="F356" s="114" t="s">
        <v>338</v>
      </c>
      <c r="G356" s="114" t="s">
        <v>183</v>
      </c>
      <c r="H356" s="119"/>
      <c r="I356" s="117">
        <f>I357</f>
        <v>0</v>
      </c>
      <c r="J356" s="122"/>
      <c r="K356" s="122"/>
      <c r="L356" s="163"/>
    </row>
    <row r="357" spans="2:12" s="45" customFormat="1" ht="34.5" hidden="1" customHeight="1" x14ac:dyDescent="0.2">
      <c r="B357" s="140" t="s">
        <v>160</v>
      </c>
      <c r="C357" s="114" t="s">
        <v>137</v>
      </c>
      <c r="D357" s="114" t="s">
        <v>144</v>
      </c>
      <c r="E357" s="114" t="s">
        <v>139</v>
      </c>
      <c r="F357" s="114" t="s">
        <v>338</v>
      </c>
      <c r="G357" s="114" t="s">
        <v>154</v>
      </c>
      <c r="H357" s="93"/>
      <c r="I357" s="117">
        <f>I358</f>
        <v>0</v>
      </c>
      <c r="J357" s="122"/>
      <c r="K357" s="122"/>
      <c r="L357" s="163"/>
    </row>
    <row r="358" spans="2:12" s="45" customFormat="1" ht="34.5" hidden="1" customHeight="1" x14ac:dyDescent="0.2">
      <c r="B358" s="140" t="s">
        <v>340</v>
      </c>
      <c r="C358" s="115" t="s">
        <v>137</v>
      </c>
      <c r="D358" s="115" t="s">
        <v>144</v>
      </c>
      <c r="E358" s="115" t="s">
        <v>139</v>
      </c>
      <c r="F358" s="115" t="s">
        <v>338</v>
      </c>
      <c r="G358" s="115" t="s">
        <v>336</v>
      </c>
      <c r="H358" s="119">
        <v>225</v>
      </c>
      <c r="I358" s="122">
        <v>0</v>
      </c>
      <c r="J358" s="122"/>
      <c r="K358" s="122"/>
      <c r="L358" s="163"/>
    </row>
    <row r="359" spans="2:12" s="1" customFormat="1" ht="0.75" hidden="1" customHeight="1" x14ac:dyDescent="0.2">
      <c r="B359" s="211" t="s">
        <v>284</v>
      </c>
      <c r="C359" s="73" t="s">
        <v>137</v>
      </c>
      <c r="D359" s="73" t="s">
        <v>144</v>
      </c>
      <c r="E359" s="73" t="s">
        <v>139</v>
      </c>
      <c r="F359" s="73" t="s">
        <v>259</v>
      </c>
      <c r="G359" s="73"/>
      <c r="H359" s="74"/>
      <c r="I359" s="75">
        <f t="shared" ref="I359:K365" si="61">I360</f>
        <v>0</v>
      </c>
      <c r="J359" s="75">
        <f>J361</f>
        <v>0</v>
      </c>
      <c r="K359" s="75">
        <f>K361</f>
        <v>0</v>
      </c>
      <c r="L359" s="161"/>
    </row>
    <row r="360" spans="2:12" s="1" customFormat="1" ht="2.25" hidden="1" customHeight="1" x14ac:dyDescent="0.2">
      <c r="B360" s="212" t="s">
        <v>382</v>
      </c>
      <c r="C360" s="152" t="s">
        <v>137</v>
      </c>
      <c r="D360" s="152" t="s">
        <v>144</v>
      </c>
      <c r="E360" s="152" t="s">
        <v>139</v>
      </c>
      <c r="F360" s="152" t="s">
        <v>266</v>
      </c>
      <c r="G360" s="152"/>
      <c r="H360" s="152"/>
      <c r="I360" s="153">
        <f t="shared" si="61"/>
        <v>0</v>
      </c>
      <c r="J360" s="152">
        <f>J361</f>
        <v>0</v>
      </c>
      <c r="K360" s="152">
        <f>K361</f>
        <v>0</v>
      </c>
      <c r="L360" s="161"/>
    </row>
    <row r="361" spans="2:12" s="1" customFormat="1" ht="35.25" hidden="1" customHeight="1" x14ac:dyDescent="0.2">
      <c r="B361" s="140" t="s">
        <v>381</v>
      </c>
      <c r="C361" s="114" t="s">
        <v>137</v>
      </c>
      <c r="D361" s="114" t="s">
        <v>144</v>
      </c>
      <c r="E361" s="114" t="s">
        <v>139</v>
      </c>
      <c r="F361" s="116" t="s">
        <v>383</v>
      </c>
      <c r="G361" s="114"/>
      <c r="H361" s="93"/>
      <c r="I361" s="117">
        <f t="shared" si="61"/>
        <v>0</v>
      </c>
      <c r="J361" s="117">
        <f t="shared" si="61"/>
        <v>0</v>
      </c>
      <c r="K361" s="36">
        <f t="shared" si="61"/>
        <v>0</v>
      </c>
      <c r="L361" s="161"/>
    </row>
    <row r="362" spans="2:12" s="1" customFormat="1" ht="33" hidden="1" customHeight="1" x14ac:dyDescent="0.2">
      <c r="B362" s="140" t="s">
        <v>182</v>
      </c>
      <c r="C362" s="114" t="s">
        <v>137</v>
      </c>
      <c r="D362" s="114" t="s">
        <v>144</v>
      </c>
      <c r="E362" s="114" t="s">
        <v>139</v>
      </c>
      <c r="F362" s="116" t="s">
        <v>383</v>
      </c>
      <c r="G362" s="114" t="s">
        <v>183</v>
      </c>
      <c r="H362" s="93"/>
      <c r="I362" s="117">
        <f t="shared" si="61"/>
        <v>0</v>
      </c>
      <c r="J362" s="117">
        <f t="shared" si="61"/>
        <v>0</v>
      </c>
      <c r="K362" s="36">
        <f t="shared" si="61"/>
        <v>0</v>
      </c>
      <c r="L362" s="161"/>
    </row>
    <row r="363" spans="2:12" s="1" customFormat="1" ht="25.5" hidden="1" x14ac:dyDescent="0.2">
      <c r="B363" s="140" t="s">
        <v>367</v>
      </c>
      <c r="C363" s="114" t="s">
        <v>137</v>
      </c>
      <c r="D363" s="114" t="s">
        <v>144</v>
      </c>
      <c r="E363" s="114" t="s">
        <v>139</v>
      </c>
      <c r="F363" s="116" t="s">
        <v>383</v>
      </c>
      <c r="G363" s="114" t="s">
        <v>154</v>
      </c>
      <c r="H363" s="93"/>
      <c r="I363" s="117">
        <f t="shared" si="61"/>
        <v>0</v>
      </c>
      <c r="J363" s="117">
        <f t="shared" si="61"/>
        <v>0</v>
      </c>
      <c r="K363" s="36">
        <f t="shared" si="61"/>
        <v>0</v>
      </c>
      <c r="L363" s="161"/>
    </row>
    <row r="364" spans="2:12" s="1" customFormat="1" ht="33.75" hidden="1" customHeight="1" x14ac:dyDescent="0.2">
      <c r="B364" s="140" t="s">
        <v>212</v>
      </c>
      <c r="C364" s="114" t="s">
        <v>137</v>
      </c>
      <c r="D364" s="114" t="s">
        <v>144</v>
      </c>
      <c r="E364" s="114" t="s">
        <v>139</v>
      </c>
      <c r="F364" s="116" t="s">
        <v>383</v>
      </c>
      <c r="G364" s="114" t="s">
        <v>204</v>
      </c>
      <c r="H364" s="93"/>
      <c r="I364" s="117">
        <f t="shared" si="61"/>
        <v>0</v>
      </c>
      <c r="J364" s="117">
        <f t="shared" si="61"/>
        <v>0</v>
      </c>
      <c r="K364" s="117">
        <f t="shared" si="61"/>
        <v>0</v>
      </c>
      <c r="L364" s="161"/>
    </row>
    <row r="365" spans="2:12" s="33" customFormat="1" ht="18.75" hidden="1" customHeight="1" x14ac:dyDescent="0.2">
      <c r="B365" s="203" t="s">
        <v>26</v>
      </c>
      <c r="C365" s="116" t="s">
        <v>137</v>
      </c>
      <c r="D365" s="116" t="s">
        <v>144</v>
      </c>
      <c r="E365" s="116" t="s">
        <v>139</v>
      </c>
      <c r="F365" s="116" t="s">
        <v>383</v>
      </c>
      <c r="G365" s="116" t="s">
        <v>204</v>
      </c>
      <c r="H365" s="93">
        <v>300</v>
      </c>
      <c r="I365" s="117">
        <f t="shared" si="61"/>
        <v>0</v>
      </c>
      <c r="J365" s="117">
        <f>J366</f>
        <v>0</v>
      </c>
      <c r="K365" s="117">
        <f>K366</f>
        <v>0</v>
      </c>
      <c r="L365" s="165"/>
    </row>
    <row r="366" spans="2:12" s="33" customFormat="1" ht="18.75" hidden="1" customHeight="1" x14ac:dyDescent="0.2">
      <c r="B366" s="203" t="s">
        <v>55</v>
      </c>
      <c r="C366" s="85" t="s">
        <v>137</v>
      </c>
      <c r="D366" s="85" t="s">
        <v>144</v>
      </c>
      <c r="E366" s="85" t="s">
        <v>139</v>
      </c>
      <c r="F366" s="85" t="s">
        <v>383</v>
      </c>
      <c r="G366" s="85" t="s">
        <v>204</v>
      </c>
      <c r="H366" s="119">
        <v>310</v>
      </c>
      <c r="I366" s="122">
        <v>0</v>
      </c>
      <c r="J366" s="122">
        <v>0</v>
      </c>
      <c r="K366" s="35">
        <v>0</v>
      </c>
      <c r="L366" s="165"/>
    </row>
    <row r="367" spans="2:12" s="33" customFormat="1" ht="41.25" hidden="1" customHeight="1" x14ac:dyDescent="0.2">
      <c r="B367" s="212" t="s">
        <v>379</v>
      </c>
      <c r="C367" s="139" t="s">
        <v>137</v>
      </c>
      <c r="D367" s="139" t="s">
        <v>144</v>
      </c>
      <c r="E367" s="139" t="s">
        <v>139</v>
      </c>
      <c r="F367" s="139" t="s">
        <v>259</v>
      </c>
      <c r="G367" s="139"/>
      <c r="H367" s="111"/>
      <c r="I367" s="112">
        <f>I369</f>
        <v>7189811</v>
      </c>
      <c r="J367" s="112">
        <f t="shared" ref="J367:K367" si="62">J369</f>
        <v>51000</v>
      </c>
      <c r="K367" s="112">
        <f t="shared" si="62"/>
        <v>51000</v>
      </c>
      <c r="L367" s="165"/>
    </row>
    <row r="368" spans="2:12" s="33" customFormat="1" ht="20.25" customHeight="1" x14ac:dyDescent="0.2">
      <c r="B368" s="140" t="s">
        <v>119</v>
      </c>
      <c r="C368" s="5" t="s">
        <v>137</v>
      </c>
      <c r="D368" s="5" t="s">
        <v>144</v>
      </c>
      <c r="E368" s="5" t="s">
        <v>139</v>
      </c>
      <c r="F368" s="85"/>
      <c r="G368" s="85"/>
      <c r="H368" s="119"/>
      <c r="I368" s="122">
        <f>SUM(I369+I387+I382)</f>
        <v>10511557.5</v>
      </c>
      <c r="J368" s="122">
        <f>SUM(J369+J387+J382)</f>
        <v>52000</v>
      </c>
      <c r="K368" s="122">
        <f>SUM(K369+K387+K382)</f>
        <v>52000</v>
      </c>
      <c r="L368" s="165"/>
    </row>
    <row r="369" spans="2:12" s="33" customFormat="1" ht="30.75" customHeight="1" x14ac:dyDescent="0.2">
      <c r="B369" s="222" t="s">
        <v>380</v>
      </c>
      <c r="C369" s="139" t="s">
        <v>137</v>
      </c>
      <c r="D369" s="139" t="s">
        <v>144</v>
      </c>
      <c r="E369" s="139" t="s">
        <v>139</v>
      </c>
      <c r="F369" s="139" t="s">
        <v>258</v>
      </c>
      <c r="G369" s="139"/>
      <c r="H369" s="111"/>
      <c r="I369" s="112">
        <f>SUM(I370+I373+I378)</f>
        <v>7189811</v>
      </c>
      <c r="J369" s="112">
        <f t="shared" ref="J369:K369" si="63">SUM(J370+J373+J378)</f>
        <v>51000</v>
      </c>
      <c r="K369" s="112">
        <f t="shared" si="63"/>
        <v>51000</v>
      </c>
      <c r="L369" s="165"/>
    </row>
    <row r="370" spans="2:12" s="33" customFormat="1" ht="29.25" customHeight="1" x14ac:dyDescent="0.2">
      <c r="B370" s="140" t="s">
        <v>160</v>
      </c>
      <c r="C370" s="116" t="s">
        <v>137</v>
      </c>
      <c r="D370" s="116" t="s">
        <v>144</v>
      </c>
      <c r="E370" s="116" t="s">
        <v>139</v>
      </c>
      <c r="F370" s="116" t="s">
        <v>258</v>
      </c>
      <c r="G370" s="116" t="s">
        <v>154</v>
      </c>
      <c r="H370" s="93"/>
      <c r="I370" s="117">
        <f>SUM(I371+I375)</f>
        <v>3422711</v>
      </c>
      <c r="J370" s="117">
        <f t="shared" ref="J370:K370" si="64">SUM(J371+J375)</f>
        <v>51000</v>
      </c>
      <c r="K370" s="117">
        <f t="shared" si="64"/>
        <v>51000</v>
      </c>
      <c r="L370" s="165"/>
    </row>
    <row r="371" spans="2:12" s="33" customFormat="1" ht="28.5" customHeight="1" x14ac:dyDescent="0.2">
      <c r="B371" s="140" t="s">
        <v>212</v>
      </c>
      <c r="C371" s="116" t="s">
        <v>137</v>
      </c>
      <c r="D371" s="116" t="s">
        <v>144</v>
      </c>
      <c r="E371" s="116" t="s">
        <v>139</v>
      </c>
      <c r="F371" s="116" t="s">
        <v>406</v>
      </c>
      <c r="G371" s="116" t="s">
        <v>204</v>
      </c>
      <c r="H371" s="93"/>
      <c r="I371" s="117">
        <f>I372</f>
        <v>18000</v>
      </c>
      <c r="J371" s="117">
        <f>J372</f>
        <v>51000</v>
      </c>
      <c r="K371" s="117">
        <f>K372</f>
        <v>51000</v>
      </c>
      <c r="L371" s="165"/>
    </row>
    <row r="372" spans="2:12" s="33" customFormat="1" ht="19.5" customHeight="1" x14ac:dyDescent="0.2">
      <c r="B372" s="140" t="s">
        <v>65</v>
      </c>
      <c r="C372" s="85" t="s">
        <v>137</v>
      </c>
      <c r="D372" s="85" t="s">
        <v>144</v>
      </c>
      <c r="E372" s="85" t="s">
        <v>139</v>
      </c>
      <c r="F372" s="85" t="s">
        <v>406</v>
      </c>
      <c r="G372" s="85" t="s">
        <v>204</v>
      </c>
      <c r="H372" s="119">
        <v>225</v>
      </c>
      <c r="I372" s="122">
        <v>18000</v>
      </c>
      <c r="J372" s="122">
        <v>51000</v>
      </c>
      <c r="K372" s="35">
        <v>51000</v>
      </c>
      <c r="L372" s="165"/>
    </row>
    <row r="373" spans="2:12" s="33" customFormat="1" ht="52.5" customHeight="1" x14ac:dyDescent="0.2">
      <c r="B373" s="224" t="s">
        <v>325</v>
      </c>
      <c r="C373" s="116" t="s">
        <v>137</v>
      </c>
      <c r="D373" s="116" t="s">
        <v>144</v>
      </c>
      <c r="E373" s="116" t="s">
        <v>139</v>
      </c>
      <c r="F373" s="116" t="s">
        <v>406</v>
      </c>
      <c r="G373" s="116" t="s">
        <v>324</v>
      </c>
      <c r="H373" s="93"/>
      <c r="I373" s="117">
        <f>I374</f>
        <v>3765100</v>
      </c>
      <c r="J373" s="117">
        <f t="shared" ref="J373:K373" si="65">J374</f>
        <v>0</v>
      </c>
      <c r="K373" s="117">
        <f t="shared" si="65"/>
        <v>0</v>
      </c>
      <c r="L373" s="165"/>
    </row>
    <row r="374" spans="2:12" s="33" customFormat="1" ht="30.75" customHeight="1" x14ac:dyDescent="0.2">
      <c r="B374" s="140" t="s">
        <v>422</v>
      </c>
      <c r="C374" s="85" t="s">
        <v>137</v>
      </c>
      <c r="D374" s="85" t="s">
        <v>144</v>
      </c>
      <c r="E374" s="85" t="s">
        <v>139</v>
      </c>
      <c r="F374" s="85" t="s">
        <v>406</v>
      </c>
      <c r="G374" s="85" t="s">
        <v>324</v>
      </c>
      <c r="H374" s="119">
        <v>243</v>
      </c>
      <c r="I374" s="122">
        <v>3765100</v>
      </c>
      <c r="J374" s="122">
        <v>0</v>
      </c>
      <c r="K374" s="35">
        <v>0</v>
      </c>
      <c r="L374" s="165"/>
    </row>
    <row r="375" spans="2:12" s="33" customFormat="1" ht="26.25" customHeight="1" x14ac:dyDescent="0.2">
      <c r="B375" s="224" t="s">
        <v>337</v>
      </c>
      <c r="C375" s="116" t="s">
        <v>137</v>
      </c>
      <c r="D375" s="116" t="s">
        <v>144</v>
      </c>
      <c r="E375" s="116" t="s">
        <v>139</v>
      </c>
      <c r="F375" s="114" t="s">
        <v>407</v>
      </c>
      <c r="G375" s="116" t="s">
        <v>336</v>
      </c>
      <c r="H375" s="93"/>
      <c r="I375" s="117">
        <f>SUM(I376:I377)</f>
        <v>3404711</v>
      </c>
      <c r="J375" s="117">
        <f t="shared" ref="J375:K375" si="66">J376</f>
        <v>0</v>
      </c>
      <c r="K375" s="117">
        <f t="shared" si="66"/>
        <v>0</v>
      </c>
      <c r="L375" s="165"/>
    </row>
    <row r="376" spans="2:12" s="33" customFormat="1" ht="19.5" customHeight="1" x14ac:dyDescent="0.2">
      <c r="B376" s="140" t="s">
        <v>32</v>
      </c>
      <c r="C376" s="85" t="s">
        <v>137</v>
      </c>
      <c r="D376" s="85" t="s">
        <v>144</v>
      </c>
      <c r="E376" s="85" t="s">
        <v>139</v>
      </c>
      <c r="F376" s="115" t="s">
        <v>407</v>
      </c>
      <c r="G376" s="85" t="s">
        <v>336</v>
      </c>
      <c r="H376" s="119">
        <v>225</v>
      </c>
      <c r="I376" s="122">
        <v>3323470</v>
      </c>
      <c r="J376" s="122">
        <v>0</v>
      </c>
      <c r="K376" s="35">
        <v>0</v>
      </c>
      <c r="L376" s="165"/>
    </row>
    <row r="377" spans="2:12" s="33" customFormat="1" ht="19.5" customHeight="1" x14ac:dyDescent="0.2">
      <c r="B377" s="140" t="s">
        <v>421</v>
      </c>
      <c r="C377" s="85" t="s">
        <v>137</v>
      </c>
      <c r="D377" s="85" t="s">
        <v>144</v>
      </c>
      <c r="E377" s="85" t="s">
        <v>139</v>
      </c>
      <c r="F377" s="115" t="s">
        <v>407</v>
      </c>
      <c r="G377" s="85" t="s">
        <v>336</v>
      </c>
      <c r="H377" s="119">
        <v>225</v>
      </c>
      <c r="I377" s="122">
        <v>81241</v>
      </c>
      <c r="J377" s="122">
        <v>0</v>
      </c>
      <c r="K377" s="35">
        <v>0</v>
      </c>
      <c r="L377" s="165"/>
    </row>
    <row r="378" spans="2:12" s="33" customFormat="1" ht="19.5" customHeight="1" x14ac:dyDescent="0.2">
      <c r="B378" s="140" t="s">
        <v>335</v>
      </c>
      <c r="C378" s="116" t="s">
        <v>137</v>
      </c>
      <c r="D378" s="116" t="s">
        <v>144</v>
      </c>
      <c r="E378" s="116" t="s">
        <v>139</v>
      </c>
      <c r="F378" s="114" t="s">
        <v>407</v>
      </c>
      <c r="G378" s="116" t="s">
        <v>296</v>
      </c>
      <c r="H378" s="93"/>
      <c r="I378" s="117">
        <f>I379</f>
        <v>2000</v>
      </c>
      <c r="J378" s="117"/>
      <c r="K378" s="36"/>
      <c r="L378" s="165"/>
    </row>
    <row r="379" spans="2:12" s="33" customFormat="1" ht="19.5" customHeight="1" x14ac:dyDescent="0.2">
      <c r="B379" s="140" t="s">
        <v>33</v>
      </c>
      <c r="C379" s="85" t="s">
        <v>137</v>
      </c>
      <c r="D379" s="85" t="s">
        <v>144</v>
      </c>
      <c r="E379" s="85" t="s">
        <v>139</v>
      </c>
      <c r="F379" s="115" t="s">
        <v>407</v>
      </c>
      <c r="G379" s="85" t="s">
        <v>296</v>
      </c>
      <c r="H379" s="119">
        <v>290</v>
      </c>
      <c r="I379" s="122">
        <v>2000</v>
      </c>
      <c r="J379" s="122">
        <v>0</v>
      </c>
      <c r="K379" s="35">
        <v>0</v>
      </c>
      <c r="L379" s="165"/>
    </row>
    <row r="380" spans="2:12" s="1" customFormat="1" ht="38.25" customHeight="1" x14ac:dyDescent="0.2">
      <c r="B380" s="140" t="s">
        <v>162</v>
      </c>
      <c r="C380" s="29" t="s">
        <v>137</v>
      </c>
      <c r="D380" s="29" t="s">
        <v>144</v>
      </c>
      <c r="E380" s="29" t="s">
        <v>139</v>
      </c>
      <c r="F380" s="114" t="s">
        <v>236</v>
      </c>
      <c r="G380" s="114"/>
      <c r="H380" s="93"/>
      <c r="I380" s="117">
        <f t="shared" ref="I380:K380" si="67">I381</f>
        <v>3321746.5</v>
      </c>
      <c r="J380" s="117">
        <f t="shared" si="67"/>
        <v>1000</v>
      </c>
      <c r="K380" s="117">
        <f t="shared" si="67"/>
        <v>1000</v>
      </c>
      <c r="L380" s="161"/>
    </row>
    <row r="381" spans="2:12" s="1" customFormat="1" ht="15.75" x14ac:dyDescent="0.2">
      <c r="B381" s="140" t="s">
        <v>120</v>
      </c>
      <c r="C381" s="29" t="s">
        <v>137</v>
      </c>
      <c r="D381" s="29" t="s">
        <v>144</v>
      </c>
      <c r="E381" s="29" t="s">
        <v>139</v>
      </c>
      <c r="F381" s="114" t="s">
        <v>251</v>
      </c>
      <c r="G381" s="114"/>
      <c r="H381" s="93"/>
      <c r="I381" s="117">
        <f>SUM(I382+I387)</f>
        <v>3321746.5</v>
      </c>
      <c r="J381" s="117">
        <f t="shared" ref="J381:K381" si="68">SUM(J382+J387)</f>
        <v>1000</v>
      </c>
      <c r="K381" s="117">
        <f t="shared" si="68"/>
        <v>1000</v>
      </c>
      <c r="L381" s="161"/>
    </row>
    <row r="382" spans="2:12" s="1" customFormat="1" ht="38.25" x14ac:dyDescent="0.2">
      <c r="B382" s="182" t="s">
        <v>111</v>
      </c>
      <c r="C382" s="141" t="s">
        <v>137</v>
      </c>
      <c r="D382" s="141" t="s">
        <v>144</v>
      </c>
      <c r="E382" s="141" t="s">
        <v>139</v>
      </c>
      <c r="F382" s="142" t="s">
        <v>350</v>
      </c>
      <c r="G382" s="110"/>
      <c r="H382" s="111"/>
      <c r="I382" s="112">
        <f>I383</f>
        <v>1000</v>
      </c>
      <c r="J382" s="112">
        <f t="shared" ref="J382:K384" si="69">J383</f>
        <v>1000</v>
      </c>
      <c r="K382" s="112">
        <f t="shared" si="69"/>
        <v>1000</v>
      </c>
      <c r="L382" s="161"/>
    </row>
    <row r="383" spans="2:12" s="1" customFormat="1" ht="25.5" x14ac:dyDescent="0.2">
      <c r="B383" s="140" t="s">
        <v>182</v>
      </c>
      <c r="C383" s="29" t="s">
        <v>137</v>
      </c>
      <c r="D383" s="29" t="s">
        <v>144</v>
      </c>
      <c r="E383" s="29" t="s">
        <v>139</v>
      </c>
      <c r="F383" s="91" t="s">
        <v>350</v>
      </c>
      <c r="G383" s="114" t="s">
        <v>183</v>
      </c>
      <c r="H383" s="119"/>
      <c r="I383" s="117">
        <f>I384</f>
        <v>1000</v>
      </c>
      <c r="J383" s="117">
        <f t="shared" si="69"/>
        <v>1000</v>
      </c>
      <c r="K383" s="117">
        <f t="shared" si="69"/>
        <v>1000</v>
      </c>
      <c r="L383" s="161"/>
    </row>
    <row r="384" spans="2:12" s="1" customFormat="1" ht="25.5" x14ac:dyDescent="0.2">
      <c r="B384" s="140" t="s">
        <v>160</v>
      </c>
      <c r="C384" s="29" t="s">
        <v>137</v>
      </c>
      <c r="D384" s="29" t="s">
        <v>144</v>
      </c>
      <c r="E384" s="29" t="s">
        <v>139</v>
      </c>
      <c r="F384" s="91" t="s">
        <v>350</v>
      </c>
      <c r="G384" s="114" t="s">
        <v>154</v>
      </c>
      <c r="H384" s="119"/>
      <c r="I384" s="117">
        <f>I385</f>
        <v>1000</v>
      </c>
      <c r="J384" s="117">
        <f t="shared" si="69"/>
        <v>1000</v>
      </c>
      <c r="K384" s="117">
        <f t="shared" si="69"/>
        <v>1000</v>
      </c>
      <c r="L384" s="161"/>
    </row>
    <row r="385" spans="2:12" s="1" customFormat="1" ht="25.5" x14ac:dyDescent="0.2">
      <c r="B385" s="140" t="s">
        <v>212</v>
      </c>
      <c r="C385" s="29" t="s">
        <v>137</v>
      </c>
      <c r="D385" s="29" t="s">
        <v>144</v>
      </c>
      <c r="E385" s="29" t="s">
        <v>139</v>
      </c>
      <c r="F385" s="91" t="s">
        <v>350</v>
      </c>
      <c r="G385" s="114" t="s">
        <v>204</v>
      </c>
      <c r="H385" s="93"/>
      <c r="I385" s="117">
        <f>I386</f>
        <v>1000</v>
      </c>
      <c r="J385" s="117">
        <f>J386</f>
        <v>1000</v>
      </c>
      <c r="K385" s="117">
        <f>K386</f>
        <v>1000</v>
      </c>
      <c r="L385" s="161"/>
    </row>
    <row r="386" spans="2:12" s="1" customFormat="1" ht="15.75" x14ac:dyDescent="0.2">
      <c r="B386" s="140" t="s">
        <v>36</v>
      </c>
      <c r="C386" s="6" t="s">
        <v>137</v>
      </c>
      <c r="D386" s="6" t="s">
        <v>144</v>
      </c>
      <c r="E386" s="6" t="s">
        <v>139</v>
      </c>
      <c r="F386" s="86" t="s">
        <v>350</v>
      </c>
      <c r="G386" s="115" t="s">
        <v>204</v>
      </c>
      <c r="H386" s="119">
        <v>340</v>
      </c>
      <c r="I386" s="122">
        <v>1000</v>
      </c>
      <c r="J386" s="122">
        <v>1000</v>
      </c>
      <c r="K386" s="35">
        <v>1000</v>
      </c>
      <c r="L386" s="161"/>
    </row>
    <row r="387" spans="2:12" s="33" customFormat="1" ht="19.5" customHeight="1" x14ac:dyDescent="0.2">
      <c r="B387" s="129" t="s">
        <v>120</v>
      </c>
      <c r="C387" s="139" t="s">
        <v>137</v>
      </c>
      <c r="D387" s="139" t="s">
        <v>144</v>
      </c>
      <c r="E387" s="139" t="s">
        <v>139</v>
      </c>
      <c r="F387" s="139" t="s">
        <v>257</v>
      </c>
      <c r="G387" s="139"/>
      <c r="H387" s="111"/>
      <c r="I387" s="112">
        <f>I388+I394</f>
        <v>3320746.5</v>
      </c>
      <c r="J387" s="112">
        <f t="shared" ref="J387:K390" si="70">J388</f>
        <v>0</v>
      </c>
      <c r="K387" s="112">
        <f t="shared" si="70"/>
        <v>0</v>
      </c>
      <c r="L387" s="165"/>
    </row>
    <row r="388" spans="2:12" s="33" customFormat="1" ht="27.75" customHeight="1" x14ac:dyDescent="0.2">
      <c r="B388" s="140" t="s">
        <v>182</v>
      </c>
      <c r="C388" s="116" t="s">
        <v>137</v>
      </c>
      <c r="D388" s="116" t="s">
        <v>144</v>
      </c>
      <c r="E388" s="116" t="s">
        <v>139</v>
      </c>
      <c r="F388" s="116" t="s">
        <v>257</v>
      </c>
      <c r="G388" s="116" t="s">
        <v>183</v>
      </c>
      <c r="H388" s="93"/>
      <c r="I388" s="117">
        <f>I389</f>
        <v>2830746.5</v>
      </c>
      <c r="J388" s="117">
        <f t="shared" si="70"/>
        <v>0</v>
      </c>
      <c r="K388" s="117">
        <f t="shared" si="70"/>
        <v>0</v>
      </c>
      <c r="L388" s="165"/>
    </row>
    <row r="389" spans="2:12" s="33" customFormat="1" ht="27.75" customHeight="1" x14ac:dyDescent="0.2">
      <c r="B389" s="140" t="s">
        <v>160</v>
      </c>
      <c r="C389" s="116" t="s">
        <v>137</v>
      </c>
      <c r="D389" s="116" t="s">
        <v>144</v>
      </c>
      <c r="E389" s="116" t="s">
        <v>139</v>
      </c>
      <c r="F389" s="116" t="s">
        <v>257</v>
      </c>
      <c r="G389" s="116" t="s">
        <v>154</v>
      </c>
      <c r="H389" s="93"/>
      <c r="I389" s="117">
        <f>I390</f>
        <v>2830746.5</v>
      </c>
      <c r="J389" s="117">
        <f t="shared" si="70"/>
        <v>0</v>
      </c>
      <c r="K389" s="117">
        <f t="shared" si="70"/>
        <v>0</v>
      </c>
      <c r="L389" s="165"/>
    </row>
    <row r="390" spans="2:12" s="33" customFormat="1" ht="27" customHeight="1" x14ac:dyDescent="0.2">
      <c r="B390" s="140" t="s">
        <v>212</v>
      </c>
      <c r="C390" s="116" t="s">
        <v>137</v>
      </c>
      <c r="D390" s="116" t="s">
        <v>144</v>
      </c>
      <c r="E390" s="116" t="s">
        <v>139</v>
      </c>
      <c r="F390" s="116" t="s">
        <v>257</v>
      </c>
      <c r="G390" s="116" t="s">
        <v>204</v>
      </c>
      <c r="H390" s="93"/>
      <c r="I390" s="117">
        <f>I391</f>
        <v>2830746.5</v>
      </c>
      <c r="J390" s="117">
        <f t="shared" si="70"/>
        <v>0</v>
      </c>
      <c r="K390" s="117">
        <f t="shared" si="70"/>
        <v>0</v>
      </c>
      <c r="L390" s="165"/>
    </row>
    <row r="391" spans="2:12" s="33" customFormat="1" ht="19.5" customHeight="1" x14ac:dyDescent="0.2">
      <c r="B391" s="140" t="s">
        <v>31</v>
      </c>
      <c r="C391" s="85" t="s">
        <v>137</v>
      </c>
      <c r="D391" s="85" t="s">
        <v>144</v>
      </c>
      <c r="E391" s="85" t="s">
        <v>139</v>
      </c>
      <c r="F391" s="115" t="s">
        <v>257</v>
      </c>
      <c r="G391" s="85" t="s">
        <v>204</v>
      </c>
      <c r="H391" s="119">
        <v>223</v>
      </c>
      <c r="I391" s="122">
        <v>2830746.5</v>
      </c>
      <c r="J391" s="122">
        <v>0</v>
      </c>
      <c r="K391" s="35">
        <v>0</v>
      </c>
      <c r="L391" s="165"/>
    </row>
    <row r="392" spans="2:12" s="33" customFormat="1" ht="19.5" customHeight="1" x14ac:dyDescent="0.2">
      <c r="B392" s="140" t="s">
        <v>412</v>
      </c>
      <c r="C392" s="116" t="s">
        <v>137</v>
      </c>
      <c r="D392" s="116" t="s">
        <v>144</v>
      </c>
      <c r="E392" s="116" t="s">
        <v>139</v>
      </c>
      <c r="F392" s="114" t="s">
        <v>257</v>
      </c>
      <c r="G392" s="116" t="s">
        <v>204</v>
      </c>
      <c r="H392" s="93">
        <v>300</v>
      </c>
      <c r="I392" s="117">
        <f>I393</f>
        <v>0</v>
      </c>
      <c r="J392" s="117">
        <f t="shared" ref="J392:K392" si="71">J393</f>
        <v>0</v>
      </c>
      <c r="K392" s="117">
        <f t="shared" si="71"/>
        <v>0</v>
      </c>
      <c r="L392" s="165"/>
    </row>
    <row r="393" spans="2:12" s="33" customFormat="1" ht="19.5" customHeight="1" x14ac:dyDescent="0.2">
      <c r="B393" s="140" t="s">
        <v>65</v>
      </c>
      <c r="C393" s="85" t="s">
        <v>137</v>
      </c>
      <c r="D393" s="85" t="s">
        <v>144</v>
      </c>
      <c r="E393" s="85" t="s">
        <v>139</v>
      </c>
      <c r="F393" s="115" t="s">
        <v>257</v>
      </c>
      <c r="G393" s="85" t="s">
        <v>204</v>
      </c>
      <c r="H393" s="119">
        <v>340</v>
      </c>
      <c r="I393" s="122">
        <v>0</v>
      </c>
      <c r="J393" s="122">
        <v>0</v>
      </c>
      <c r="K393" s="35">
        <v>0</v>
      </c>
      <c r="L393" s="165"/>
    </row>
    <row r="394" spans="2:12" s="33" customFormat="1" ht="19.5" customHeight="1" x14ac:dyDescent="0.2">
      <c r="B394" s="140" t="s">
        <v>329</v>
      </c>
      <c r="C394" s="116" t="s">
        <v>137</v>
      </c>
      <c r="D394" s="116" t="s">
        <v>144</v>
      </c>
      <c r="E394" s="116" t="s">
        <v>139</v>
      </c>
      <c r="F394" s="114" t="s">
        <v>257</v>
      </c>
      <c r="G394" s="116" t="s">
        <v>186</v>
      </c>
      <c r="H394" s="93"/>
      <c r="I394" s="117">
        <f>I395</f>
        <v>490000</v>
      </c>
      <c r="J394" s="117">
        <f t="shared" ref="J394:K397" si="72">J395</f>
        <v>0</v>
      </c>
      <c r="K394" s="117">
        <f t="shared" si="72"/>
        <v>0</v>
      </c>
      <c r="L394" s="165"/>
    </row>
    <row r="395" spans="2:12" s="33" customFormat="1" ht="19.5" customHeight="1" x14ac:dyDescent="0.2">
      <c r="B395" s="140" t="s">
        <v>349</v>
      </c>
      <c r="C395" s="116" t="s">
        <v>137</v>
      </c>
      <c r="D395" s="116" t="s">
        <v>144</v>
      </c>
      <c r="E395" s="116" t="s">
        <v>139</v>
      </c>
      <c r="F395" s="114" t="s">
        <v>257</v>
      </c>
      <c r="G395" s="116" t="s">
        <v>333</v>
      </c>
      <c r="H395" s="93"/>
      <c r="I395" s="117">
        <f>I396</f>
        <v>490000</v>
      </c>
      <c r="J395" s="117">
        <f t="shared" si="72"/>
        <v>0</v>
      </c>
      <c r="K395" s="117">
        <f t="shared" si="72"/>
        <v>0</v>
      </c>
      <c r="L395" s="165"/>
    </row>
    <row r="396" spans="2:12" s="33" customFormat="1" ht="24" customHeight="1" x14ac:dyDescent="0.2">
      <c r="B396" s="140" t="s">
        <v>413</v>
      </c>
      <c r="C396" s="116" t="s">
        <v>137</v>
      </c>
      <c r="D396" s="116" t="s">
        <v>144</v>
      </c>
      <c r="E396" s="116" t="s">
        <v>139</v>
      </c>
      <c r="F396" s="114" t="s">
        <v>257</v>
      </c>
      <c r="G396" s="116" t="s">
        <v>296</v>
      </c>
      <c r="H396" s="93"/>
      <c r="I396" s="117">
        <f>I397</f>
        <v>490000</v>
      </c>
      <c r="J396" s="117">
        <f t="shared" si="72"/>
        <v>0</v>
      </c>
      <c r="K396" s="117">
        <f t="shared" si="72"/>
        <v>0</v>
      </c>
      <c r="L396" s="165"/>
    </row>
    <row r="397" spans="2:12" s="33" customFormat="1" ht="19.5" customHeight="1" x14ac:dyDescent="0.2">
      <c r="B397" s="140" t="s">
        <v>372</v>
      </c>
      <c r="C397" s="116" t="s">
        <v>137</v>
      </c>
      <c r="D397" s="116" t="s">
        <v>144</v>
      </c>
      <c r="E397" s="116" t="s">
        <v>139</v>
      </c>
      <c r="F397" s="114" t="s">
        <v>257</v>
      </c>
      <c r="G397" s="116" t="s">
        <v>296</v>
      </c>
      <c r="H397" s="93">
        <v>200</v>
      </c>
      <c r="I397" s="117">
        <f>I398</f>
        <v>490000</v>
      </c>
      <c r="J397" s="117">
        <f t="shared" si="72"/>
        <v>0</v>
      </c>
      <c r="K397" s="117">
        <f t="shared" si="72"/>
        <v>0</v>
      </c>
      <c r="L397" s="165"/>
    </row>
    <row r="398" spans="2:12" s="33" customFormat="1" ht="19.5" customHeight="1" x14ac:dyDescent="0.2">
      <c r="B398" s="140" t="s">
        <v>38</v>
      </c>
      <c r="C398" s="85" t="s">
        <v>137</v>
      </c>
      <c r="D398" s="85" t="s">
        <v>144</v>
      </c>
      <c r="E398" s="85" t="s">
        <v>139</v>
      </c>
      <c r="F398" s="115" t="s">
        <v>257</v>
      </c>
      <c r="G398" s="85" t="s">
        <v>296</v>
      </c>
      <c r="H398" s="119">
        <v>290</v>
      </c>
      <c r="I398" s="122">
        <v>490000</v>
      </c>
      <c r="J398" s="122">
        <v>0</v>
      </c>
      <c r="K398" s="35">
        <v>0</v>
      </c>
      <c r="L398" s="165"/>
    </row>
    <row r="399" spans="2:12" s="33" customFormat="1" ht="22.5" customHeight="1" x14ac:dyDescent="0.2">
      <c r="B399" s="23" t="s">
        <v>121</v>
      </c>
      <c r="C399" s="115" t="s">
        <v>137</v>
      </c>
      <c r="D399" s="115" t="s">
        <v>144</v>
      </c>
      <c r="E399" s="115" t="s">
        <v>142</v>
      </c>
      <c r="F399" s="115"/>
      <c r="G399" s="115"/>
      <c r="H399" s="119"/>
      <c r="I399" s="122">
        <f>I400+I409+I418</f>
        <v>2238908.1</v>
      </c>
      <c r="J399" s="122">
        <f>J400+J409+J418</f>
        <v>591900</v>
      </c>
      <c r="K399" s="35">
        <f>K400+K409+K418</f>
        <v>593900</v>
      </c>
      <c r="L399" s="165"/>
    </row>
    <row r="400" spans="2:12" s="33" customFormat="1" ht="49.5" customHeight="1" x14ac:dyDescent="0.2">
      <c r="B400" s="188" t="s">
        <v>393</v>
      </c>
      <c r="C400" s="73" t="s">
        <v>137</v>
      </c>
      <c r="D400" s="73" t="s">
        <v>144</v>
      </c>
      <c r="E400" s="73" t="s">
        <v>142</v>
      </c>
      <c r="F400" s="73" t="s">
        <v>241</v>
      </c>
      <c r="G400" s="73"/>
      <c r="H400" s="74"/>
      <c r="I400" s="75">
        <f>I401</f>
        <v>20000</v>
      </c>
      <c r="J400" s="75">
        <f>J402</f>
        <v>10000</v>
      </c>
      <c r="K400" s="76">
        <f>K402</f>
        <v>10000</v>
      </c>
      <c r="L400" s="165"/>
    </row>
    <row r="401" spans="2:12" s="45" customFormat="1" ht="24" customHeight="1" x14ac:dyDescent="0.2">
      <c r="B401" s="189" t="s">
        <v>256</v>
      </c>
      <c r="C401" s="114" t="s">
        <v>137</v>
      </c>
      <c r="D401" s="114" t="s">
        <v>144</v>
      </c>
      <c r="E401" s="114" t="s">
        <v>142</v>
      </c>
      <c r="F401" s="114" t="s">
        <v>239</v>
      </c>
      <c r="G401" s="114"/>
      <c r="H401" s="93"/>
      <c r="I401" s="117">
        <f>I402</f>
        <v>20000</v>
      </c>
      <c r="J401" s="117">
        <f>J402</f>
        <v>10000</v>
      </c>
      <c r="K401" s="117">
        <f>K402</f>
        <v>10000</v>
      </c>
      <c r="L401" s="163"/>
    </row>
    <row r="402" spans="2:12" s="1" customFormat="1" ht="16.5" customHeight="1" x14ac:dyDescent="0.2">
      <c r="B402" s="140" t="s">
        <v>182</v>
      </c>
      <c r="C402" s="114" t="s">
        <v>137</v>
      </c>
      <c r="D402" s="114" t="s">
        <v>144</v>
      </c>
      <c r="E402" s="114" t="s">
        <v>142</v>
      </c>
      <c r="F402" s="114" t="s">
        <v>238</v>
      </c>
      <c r="G402" s="114" t="s">
        <v>183</v>
      </c>
      <c r="H402" s="93"/>
      <c r="I402" s="117">
        <f t="shared" ref="I402:K407" si="73">I403</f>
        <v>20000</v>
      </c>
      <c r="J402" s="117">
        <f>J403</f>
        <v>10000</v>
      </c>
      <c r="K402" s="36">
        <f>K403</f>
        <v>10000</v>
      </c>
      <c r="L402" s="161"/>
    </row>
    <row r="403" spans="2:12" s="1" customFormat="1" ht="26.25" customHeight="1" x14ac:dyDescent="0.2">
      <c r="B403" s="140" t="s">
        <v>159</v>
      </c>
      <c r="C403" s="114" t="s">
        <v>137</v>
      </c>
      <c r="D403" s="114" t="s">
        <v>144</v>
      </c>
      <c r="E403" s="114" t="s">
        <v>142</v>
      </c>
      <c r="F403" s="114" t="s">
        <v>238</v>
      </c>
      <c r="G403" s="114" t="s">
        <v>154</v>
      </c>
      <c r="H403" s="93"/>
      <c r="I403" s="117">
        <f t="shared" si="73"/>
        <v>20000</v>
      </c>
      <c r="J403" s="117">
        <f t="shared" si="73"/>
        <v>10000</v>
      </c>
      <c r="K403" s="36">
        <f t="shared" si="73"/>
        <v>10000</v>
      </c>
      <c r="L403" s="161"/>
    </row>
    <row r="404" spans="2:12" s="1" customFormat="1" ht="25.5" x14ac:dyDescent="0.2">
      <c r="B404" s="140" t="s">
        <v>161</v>
      </c>
      <c r="C404" s="114" t="s">
        <v>137</v>
      </c>
      <c r="D404" s="114" t="s">
        <v>144</v>
      </c>
      <c r="E404" s="114" t="s">
        <v>142</v>
      </c>
      <c r="F404" s="114" t="s">
        <v>238</v>
      </c>
      <c r="G404" s="114" t="s">
        <v>154</v>
      </c>
      <c r="H404" s="93"/>
      <c r="I404" s="117">
        <f>I405</f>
        <v>20000</v>
      </c>
      <c r="J404" s="117">
        <f t="shared" si="73"/>
        <v>10000</v>
      </c>
      <c r="K404" s="36">
        <f t="shared" si="73"/>
        <v>10000</v>
      </c>
      <c r="L404" s="161"/>
    </row>
    <row r="405" spans="2:12" s="1" customFormat="1" ht="25.5" x14ac:dyDescent="0.2">
      <c r="B405" s="140" t="s">
        <v>212</v>
      </c>
      <c r="C405" s="114" t="s">
        <v>137</v>
      </c>
      <c r="D405" s="114" t="s">
        <v>144</v>
      </c>
      <c r="E405" s="114" t="s">
        <v>142</v>
      </c>
      <c r="F405" s="114" t="s">
        <v>238</v>
      </c>
      <c r="G405" s="114" t="s">
        <v>204</v>
      </c>
      <c r="H405" s="93"/>
      <c r="I405" s="117">
        <f>I406</f>
        <v>20000</v>
      </c>
      <c r="J405" s="117">
        <f>J406</f>
        <v>10000</v>
      </c>
      <c r="K405" s="36">
        <f>K406</f>
        <v>10000</v>
      </c>
      <c r="L405" s="161"/>
    </row>
    <row r="406" spans="2:12" s="1" customFormat="1" ht="16.5" customHeight="1" x14ac:dyDescent="0.2">
      <c r="B406" s="140" t="s">
        <v>17</v>
      </c>
      <c r="C406" s="114" t="s">
        <v>137</v>
      </c>
      <c r="D406" s="114" t="s">
        <v>144</v>
      </c>
      <c r="E406" s="114" t="s">
        <v>142</v>
      </c>
      <c r="F406" s="114" t="s">
        <v>238</v>
      </c>
      <c r="G406" s="114" t="s">
        <v>204</v>
      </c>
      <c r="H406" s="93">
        <v>200</v>
      </c>
      <c r="I406" s="117">
        <f t="shared" si="73"/>
        <v>20000</v>
      </c>
      <c r="J406" s="117">
        <f t="shared" si="73"/>
        <v>10000</v>
      </c>
      <c r="K406" s="36">
        <f t="shared" si="73"/>
        <v>10000</v>
      </c>
      <c r="L406" s="161"/>
    </row>
    <row r="407" spans="2:12" s="1" customFormat="1" ht="16.5" customHeight="1" x14ac:dyDescent="0.2">
      <c r="B407" s="140" t="s">
        <v>48</v>
      </c>
      <c r="C407" s="114" t="s">
        <v>137</v>
      </c>
      <c r="D407" s="114" t="s">
        <v>144</v>
      </c>
      <c r="E407" s="114" t="s">
        <v>142</v>
      </c>
      <c r="F407" s="114" t="s">
        <v>238</v>
      </c>
      <c r="G407" s="114" t="s">
        <v>204</v>
      </c>
      <c r="H407" s="93">
        <v>220</v>
      </c>
      <c r="I407" s="117">
        <f t="shared" si="73"/>
        <v>20000</v>
      </c>
      <c r="J407" s="117">
        <f t="shared" si="73"/>
        <v>10000</v>
      </c>
      <c r="K407" s="36">
        <f t="shared" si="73"/>
        <v>10000</v>
      </c>
      <c r="L407" s="161"/>
    </row>
    <row r="408" spans="2:12" s="1" customFormat="1" ht="18" customHeight="1" x14ac:dyDescent="0.2">
      <c r="B408" s="140" t="s">
        <v>33</v>
      </c>
      <c r="C408" s="115" t="s">
        <v>137</v>
      </c>
      <c r="D408" s="115" t="s">
        <v>144</v>
      </c>
      <c r="E408" s="115" t="s">
        <v>142</v>
      </c>
      <c r="F408" s="115" t="s">
        <v>238</v>
      </c>
      <c r="G408" s="115" t="s">
        <v>204</v>
      </c>
      <c r="H408" s="119">
        <v>226</v>
      </c>
      <c r="I408" s="122">
        <v>20000</v>
      </c>
      <c r="J408" s="122">
        <v>10000</v>
      </c>
      <c r="K408" s="122">
        <v>10000</v>
      </c>
      <c r="L408" s="161"/>
    </row>
    <row r="409" spans="2:12" s="1" customFormat="1" ht="42.75" customHeight="1" x14ac:dyDescent="0.2">
      <c r="B409" s="196" t="s">
        <v>384</v>
      </c>
      <c r="C409" s="73" t="s">
        <v>137</v>
      </c>
      <c r="D409" s="73" t="s">
        <v>144</v>
      </c>
      <c r="E409" s="73" t="s">
        <v>142</v>
      </c>
      <c r="F409" s="73" t="s">
        <v>255</v>
      </c>
      <c r="G409" s="73"/>
      <c r="H409" s="74"/>
      <c r="I409" s="75">
        <f>I410</f>
        <v>20000</v>
      </c>
      <c r="J409" s="75">
        <f>J411</f>
        <v>20000</v>
      </c>
      <c r="K409" s="76">
        <f>K411</f>
        <v>20000</v>
      </c>
      <c r="L409" s="161"/>
    </row>
    <row r="410" spans="2:12" s="33" customFormat="1" ht="19.5" customHeight="1" x14ac:dyDescent="0.2">
      <c r="B410" s="197" t="s">
        <v>254</v>
      </c>
      <c r="C410" s="114" t="s">
        <v>137</v>
      </c>
      <c r="D410" s="114" t="s">
        <v>144</v>
      </c>
      <c r="E410" s="114" t="s">
        <v>142</v>
      </c>
      <c r="F410" s="114" t="s">
        <v>253</v>
      </c>
      <c r="G410" s="114"/>
      <c r="H410" s="93"/>
      <c r="I410" s="117">
        <f>I411</f>
        <v>20000</v>
      </c>
      <c r="J410" s="117">
        <f>J411</f>
        <v>20000</v>
      </c>
      <c r="K410" s="117">
        <f>K411</f>
        <v>20000</v>
      </c>
      <c r="L410" s="165"/>
    </row>
    <row r="411" spans="2:12" s="1" customFormat="1" ht="28.5" customHeight="1" x14ac:dyDescent="0.2">
      <c r="B411" s="140" t="s">
        <v>168</v>
      </c>
      <c r="C411" s="114" t="s">
        <v>137</v>
      </c>
      <c r="D411" s="114" t="s">
        <v>144</v>
      </c>
      <c r="E411" s="114" t="s">
        <v>142</v>
      </c>
      <c r="F411" s="114" t="s">
        <v>387</v>
      </c>
      <c r="G411" s="114"/>
      <c r="H411" s="93"/>
      <c r="I411" s="117">
        <f t="shared" ref="I411:K416" si="74">I412</f>
        <v>20000</v>
      </c>
      <c r="J411" s="117">
        <f>J412</f>
        <v>20000</v>
      </c>
      <c r="K411" s="36">
        <f>K412</f>
        <v>20000</v>
      </c>
      <c r="L411" s="161"/>
    </row>
    <row r="412" spans="2:12" s="1" customFormat="1" ht="22.5" customHeight="1" x14ac:dyDescent="0.2">
      <c r="B412" s="140" t="s">
        <v>182</v>
      </c>
      <c r="C412" s="114" t="s">
        <v>137</v>
      </c>
      <c r="D412" s="114" t="s">
        <v>144</v>
      </c>
      <c r="E412" s="114" t="s">
        <v>142</v>
      </c>
      <c r="F412" s="114" t="s">
        <v>387</v>
      </c>
      <c r="G412" s="114" t="s">
        <v>183</v>
      </c>
      <c r="H412" s="93"/>
      <c r="I412" s="117">
        <f t="shared" si="74"/>
        <v>20000</v>
      </c>
      <c r="J412" s="117">
        <f t="shared" si="74"/>
        <v>20000</v>
      </c>
      <c r="K412" s="36">
        <f t="shared" si="74"/>
        <v>20000</v>
      </c>
      <c r="L412" s="172"/>
    </row>
    <row r="413" spans="2:12" s="1" customFormat="1" ht="30.75" customHeight="1" x14ac:dyDescent="0.2">
      <c r="B413" s="140" t="s">
        <v>161</v>
      </c>
      <c r="C413" s="114" t="s">
        <v>137</v>
      </c>
      <c r="D413" s="114" t="s">
        <v>144</v>
      </c>
      <c r="E413" s="114" t="s">
        <v>142</v>
      </c>
      <c r="F413" s="114" t="s">
        <v>387</v>
      </c>
      <c r="G413" s="114" t="s">
        <v>154</v>
      </c>
      <c r="H413" s="93"/>
      <c r="I413" s="117">
        <f>I414</f>
        <v>20000</v>
      </c>
      <c r="J413" s="117">
        <f t="shared" si="74"/>
        <v>20000</v>
      </c>
      <c r="K413" s="36">
        <f t="shared" si="74"/>
        <v>20000</v>
      </c>
      <c r="L413" s="172"/>
    </row>
    <row r="414" spans="2:12" s="1" customFormat="1" ht="30" customHeight="1" x14ac:dyDescent="0.2">
      <c r="B414" s="140" t="s">
        <v>212</v>
      </c>
      <c r="C414" s="114" t="s">
        <v>137</v>
      </c>
      <c r="D414" s="114" t="s">
        <v>144</v>
      </c>
      <c r="E414" s="114" t="s">
        <v>142</v>
      </c>
      <c r="F414" s="114" t="s">
        <v>387</v>
      </c>
      <c r="G414" s="114" t="s">
        <v>204</v>
      </c>
      <c r="H414" s="93"/>
      <c r="I414" s="117">
        <f>I415</f>
        <v>20000</v>
      </c>
      <c r="J414" s="117">
        <f>J415</f>
        <v>20000</v>
      </c>
      <c r="K414" s="36">
        <f>K415</f>
        <v>20000</v>
      </c>
      <c r="L414" s="161"/>
    </row>
    <row r="415" spans="2:12" s="1" customFormat="1" ht="18" customHeight="1" x14ac:dyDescent="0.2">
      <c r="B415" s="140" t="s">
        <v>17</v>
      </c>
      <c r="C415" s="114" t="s">
        <v>137</v>
      </c>
      <c r="D415" s="114" t="s">
        <v>144</v>
      </c>
      <c r="E415" s="114" t="s">
        <v>142</v>
      </c>
      <c r="F415" s="114" t="s">
        <v>387</v>
      </c>
      <c r="G415" s="114" t="s">
        <v>204</v>
      </c>
      <c r="H415" s="93">
        <v>200</v>
      </c>
      <c r="I415" s="117">
        <f t="shared" si="74"/>
        <v>20000</v>
      </c>
      <c r="J415" s="117">
        <f t="shared" si="74"/>
        <v>20000</v>
      </c>
      <c r="K415" s="36">
        <f t="shared" si="74"/>
        <v>20000</v>
      </c>
      <c r="L415" s="161"/>
    </row>
    <row r="416" spans="2:12" s="1" customFormat="1" ht="16.5" customHeight="1" x14ac:dyDescent="0.2">
      <c r="B416" s="140" t="s">
        <v>57</v>
      </c>
      <c r="C416" s="114" t="s">
        <v>137</v>
      </c>
      <c r="D416" s="114" t="s">
        <v>144</v>
      </c>
      <c r="E416" s="114" t="s">
        <v>142</v>
      </c>
      <c r="F416" s="114" t="s">
        <v>387</v>
      </c>
      <c r="G416" s="114" t="s">
        <v>204</v>
      </c>
      <c r="H416" s="93">
        <v>220</v>
      </c>
      <c r="I416" s="117">
        <f t="shared" si="74"/>
        <v>20000</v>
      </c>
      <c r="J416" s="117">
        <f t="shared" si="74"/>
        <v>20000</v>
      </c>
      <c r="K416" s="36">
        <f t="shared" si="74"/>
        <v>20000</v>
      </c>
      <c r="L416" s="161"/>
    </row>
    <row r="417" spans="2:12" s="1" customFormat="1" ht="15.75" x14ac:dyDescent="0.2">
      <c r="B417" s="140" t="s">
        <v>33</v>
      </c>
      <c r="C417" s="115" t="s">
        <v>137</v>
      </c>
      <c r="D417" s="115" t="s">
        <v>144</v>
      </c>
      <c r="E417" s="115" t="s">
        <v>142</v>
      </c>
      <c r="F417" s="115" t="s">
        <v>387</v>
      </c>
      <c r="G417" s="115" t="s">
        <v>204</v>
      </c>
      <c r="H417" s="119">
        <v>226</v>
      </c>
      <c r="I417" s="122">
        <v>20000</v>
      </c>
      <c r="J417" s="122">
        <v>20000</v>
      </c>
      <c r="K417" s="122">
        <v>20000</v>
      </c>
      <c r="L417" s="161"/>
    </row>
    <row r="418" spans="2:12" s="1" customFormat="1" ht="39.75" customHeight="1" x14ac:dyDescent="0.2">
      <c r="B418" s="140" t="s">
        <v>162</v>
      </c>
      <c r="C418" s="114" t="s">
        <v>137</v>
      </c>
      <c r="D418" s="114" t="s">
        <v>144</v>
      </c>
      <c r="E418" s="114" t="s">
        <v>142</v>
      </c>
      <c r="F418" s="114" t="s">
        <v>236</v>
      </c>
      <c r="G418" s="114"/>
      <c r="H418" s="93"/>
      <c r="I418" s="117">
        <f t="shared" ref="I418:K418" si="75">I419</f>
        <v>2198908.1</v>
      </c>
      <c r="J418" s="117">
        <f t="shared" si="75"/>
        <v>561900</v>
      </c>
      <c r="K418" s="117">
        <f t="shared" si="75"/>
        <v>563900</v>
      </c>
      <c r="L418" s="161"/>
    </row>
    <row r="419" spans="2:12" s="33" customFormat="1" ht="18.75" customHeight="1" x14ac:dyDescent="0.2">
      <c r="B419" s="140" t="s">
        <v>120</v>
      </c>
      <c r="C419" s="114" t="s">
        <v>137</v>
      </c>
      <c r="D419" s="114" t="s">
        <v>144</v>
      </c>
      <c r="E419" s="114" t="s">
        <v>142</v>
      </c>
      <c r="F419" s="114" t="s">
        <v>251</v>
      </c>
      <c r="G419" s="114"/>
      <c r="H419" s="93"/>
      <c r="I419" s="117">
        <f>SUM(I420+I428+I436+I443+I453)</f>
        <v>2198908.1</v>
      </c>
      <c r="J419" s="117">
        <f t="shared" ref="J419:K419" si="76">SUM(J420+J428+J436+J443+J453)</f>
        <v>561900</v>
      </c>
      <c r="K419" s="117">
        <f t="shared" si="76"/>
        <v>563900</v>
      </c>
      <c r="L419" s="165"/>
    </row>
    <row r="420" spans="2:12" s="1" customFormat="1" ht="15.75" x14ac:dyDescent="0.2">
      <c r="B420" s="182" t="s">
        <v>122</v>
      </c>
      <c r="C420" s="73" t="s">
        <v>137</v>
      </c>
      <c r="D420" s="73" t="s">
        <v>144</v>
      </c>
      <c r="E420" s="73" t="s">
        <v>142</v>
      </c>
      <c r="F420" s="73" t="s">
        <v>250</v>
      </c>
      <c r="G420" s="73"/>
      <c r="H420" s="74"/>
      <c r="I420" s="105">
        <f>I421+I427</f>
        <v>2072000</v>
      </c>
      <c r="J420" s="105">
        <f t="shared" ref="J420:K423" si="77">J421</f>
        <v>131500</v>
      </c>
      <c r="K420" s="106">
        <f t="shared" si="77"/>
        <v>133500</v>
      </c>
      <c r="L420" s="161"/>
    </row>
    <row r="421" spans="2:12" s="1" customFormat="1" ht="25.5" x14ac:dyDescent="0.2">
      <c r="B421" s="140" t="s">
        <v>182</v>
      </c>
      <c r="C421" s="114" t="s">
        <v>137</v>
      </c>
      <c r="D421" s="114" t="s">
        <v>144</v>
      </c>
      <c r="E421" s="114" t="s">
        <v>142</v>
      </c>
      <c r="F421" s="114" t="s">
        <v>250</v>
      </c>
      <c r="G421" s="114" t="s">
        <v>183</v>
      </c>
      <c r="H421" s="93"/>
      <c r="I421" s="25">
        <f t="shared" ref="I421:I425" si="78">I422</f>
        <v>2000000</v>
      </c>
      <c r="J421" s="25">
        <f t="shared" si="77"/>
        <v>131500</v>
      </c>
      <c r="K421" s="38">
        <f t="shared" si="77"/>
        <v>133500</v>
      </c>
      <c r="L421" s="161"/>
    </row>
    <row r="422" spans="2:12" s="1" customFormat="1" ht="25.5" x14ac:dyDescent="0.2">
      <c r="B422" s="140" t="s">
        <v>160</v>
      </c>
      <c r="C422" s="114" t="s">
        <v>137</v>
      </c>
      <c r="D422" s="114" t="s">
        <v>144</v>
      </c>
      <c r="E422" s="114" t="s">
        <v>142</v>
      </c>
      <c r="F422" s="114" t="s">
        <v>250</v>
      </c>
      <c r="G422" s="114" t="s">
        <v>154</v>
      </c>
      <c r="H422" s="93"/>
      <c r="I422" s="117">
        <f t="shared" si="78"/>
        <v>2000000</v>
      </c>
      <c r="J422" s="117">
        <f t="shared" si="77"/>
        <v>131500</v>
      </c>
      <c r="K422" s="36">
        <f t="shared" si="77"/>
        <v>133500</v>
      </c>
      <c r="L422" s="161"/>
    </row>
    <row r="423" spans="2:12" s="1" customFormat="1" ht="25.5" x14ac:dyDescent="0.2">
      <c r="B423" s="140" t="s">
        <v>212</v>
      </c>
      <c r="C423" s="114" t="s">
        <v>137</v>
      </c>
      <c r="D423" s="114" t="s">
        <v>144</v>
      </c>
      <c r="E423" s="114" t="s">
        <v>142</v>
      </c>
      <c r="F423" s="114" t="s">
        <v>250</v>
      </c>
      <c r="G423" s="114" t="s">
        <v>204</v>
      </c>
      <c r="H423" s="93"/>
      <c r="I423" s="117">
        <f t="shared" si="78"/>
        <v>2000000</v>
      </c>
      <c r="J423" s="117">
        <f t="shared" si="77"/>
        <v>131500</v>
      </c>
      <c r="K423" s="117">
        <f t="shared" si="77"/>
        <v>133500</v>
      </c>
      <c r="L423" s="161"/>
    </row>
    <row r="424" spans="2:12" s="1" customFormat="1" ht="15.75" x14ac:dyDescent="0.2">
      <c r="B424" s="140" t="s">
        <v>14</v>
      </c>
      <c r="C424" s="114" t="s">
        <v>137</v>
      </c>
      <c r="D424" s="114" t="s">
        <v>144</v>
      </c>
      <c r="E424" s="114" t="s">
        <v>142</v>
      </c>
      <c r="F424" s="114" t="s">
        <v>250</v>
      </c>
      <c r="G424" s="114" t="s">
        <v>204</v>
      </c>
      <c r="H424" s="93">
        <v>200</v>
      </c>
      <c r="I424" s="117">
        <f t="shared" si="78"/>
        <v>2000000</v>
      </c>
      <c r="J424" s="117">
        <f>J425</f>
        <v>131500</v>
      </c>
      <c r="K424" s="36">
        <f>K425</f>
        <v>133500</v>
      </c>
      <c r="L424" s="161"/>
    </row>
    <row r="425" spans="2:12" s="1" customFormat="1" ht="19.5" customHeight="1" x14ac:dyDescent="0.2">
      <c r="B425" s="140" t="s">
        <v>20</v>
      </c>
      <c r="C425" s="114" t="s">
        <v>137</v>
      </c>
      <c r="D425" s="114" t="s">
        <v>144</v>
      </c>
      <c r="E425" s="114" t="s">
        <v>142</v>
      </c>
      <c r="F425" s="114" t="s">
        <v>250</v>
      </c>
      <c r="G425" s="114" t="s">
        <v>204</v>
      </c>
      <c r="H425" s="120">
        <v>220</v>
      </c>
      <c r="I425" s="117">
        <f t="shared" si="78"/>
        <v>2000000</v>
      </c>
      <c r="J425" s="117">
        <f>J426</f>
        <v>131500</v>
      </c>
      <c r="K425" s="117">
        <f>K426</f>
        <v>133500</v>
      </c>
      <c r="L425" s="161"/>
    </row>
    <row r="426" spans="2:12" s="1" customFormat="1" ht="15.75" x14ac:dyDescent="0.2">
      <c r="B426" s="140" t="s">
        <v>68</v>
      </c>
      <c r="C426" s="115" t="s">
        <v>137</v>
      </c>
      <c r="D426" s="115" t="s">
        <v>144</v>
      </c>
      <c r="E426" s="115" t="s">
        <v>142</v>
      </c>
      <c r="F426" s="115" t="s">
        <v>250</v>
      </c>
      <c r="G426" s="115" t="s">
        <v>204</v>
      </c>
      <c r="H426" s="121">
        <v>223</v>
      </c>
      <c r="I426" s="122">
        <v>2000000</v>
      </c>
      <c r="J426" s="122">
        <v>131500</v>
      </c>
      <c r="K426" s="35">
        <v>133500</v>
      </c>
      <c r="L426" s="161"/>
    </row>
    <row r="427" spans="2:12" s="1" customFormat="1" ht="26.25" customHeight="1" x14ac:dyDescent="0.2">
      <c r="B427" s="140" t="s">
        <v>377</v>
      </c>
      <c r="C427" s="115" t="s">
        <v>137</v>
      </c>
      <c r="D427" s="115" t="s">
        <v>144</v>
      </c>
      <c r="E427" s="115" t="s">
        <v>142</v>
      </c>
      <c r="F427" s="115" t="s">
        <v>250</v>
      </c>
      <c r="G427" s="115" t="s">
        <v>296</v>
      </c>
      <c r="H427" s="121">
        <v>290</v>
      </c>
      <c r="I427" s="122">
        <v>72000</v>
      </c>
      <c r="J427" s="122">
        <v>0</v>
      </c>
      <c r="K427" s="35">
        <v>0</v>
      </c>
      <c r="L427" s="161"/>
    </row>
    <row r="428" spans="2:12" s="154" customFormat="1" ht="39.75" customHeight="1" x14ac:dyDescent="0.2">
      <c r="B428" s="182" t="s">
        <v>123</v>
      </c>
      <c r="C428" s="73" t="s">
        <v>137</v>
      </c>
      <c r="D428" s="73" t="s">
        <v>144</v>
      </c>
      <c r="E428" s="73" t="s">
        <v>142</v>
      </c>
      <c r="F428" s="107" t="s">
        <v>249</v>
      </c>
      <c r="G428" s="73"/>
      <c r="H428" s="74"/>
      <c r="I428" s="75">
        <f t="shared" ref="I428:K429" si="79">I429</f>
        <v>7950</v>
      </c>
      <c r="J428" s="75">
        <f t="shared" si="79"/>
        <v>218000</v>
      </c>
      <c r="K428" s="76">
        <f t="shared" si="79"/>
        <v>218000</v>
      </c>
      <c r="L428" s="166"/>
    </row>
    <row r="429" spans="2:12" s="154" customFormat="1" ht="26.25" customHeight="1" x14ac:dyDescent="0.2">
      <c r="B429" s="140" t="s">
        <v>182</v>
      </c>
      <c r="C429" s="114" t="s">
        <v>137</v>
      </c>
      <c r="D429" s="114" t="s">
        <v>144</v>
      </c>
      <c r="E429" s="114" t="s">
        <v>142</v>
      </c>
      <c r="F429" s="29" t="s">
        <v>249</v>
      </c>
      <c r="G429" s="114" t="s">
        <v>183</v>
      </c>
      <c r="H429" s="93"/>
      <c r="I429" s="117">
        <f t="shared" si="79"/>
        <v>7950</v>
      </c>
      <c r="J429" s="117">
        <f t="shared" si="79"/>
        <v>218000</v>
      </c>
      <c r="K429" s="36">
        <f t="shared" si="79"/>
        <v>218000</v>
      </c>
      <c r="L429" s="166"/>
    </row>
    <row r="430" spans="2:12" s="1" customFormat="1" ht="26.25" customHeight="1" x14ac:dyDescent="0.2">
      <c r="B430" s="140" t="s">
        <v>160</v>
      </c>
      <c r="C430" s="114" t="s">
        <v>137</v>
      </c>
      <c r="D430" s="114" t="s">
        <v>144</v>
      </c>
      <c r="E430" s="114" t="s">
        <v>142</v>
      </c>
      <c r="F430" s="29" t="s">
        <v>249</v>
      </c>
      <c r="G430" s="114" t="s">
        <v>154</v>
      </c>
      <c r="H430" s="93"/>
      <c r="I430" s="117">
        <f>I432</f>
        <v>7950</v>
      </c>
      <c r="J430" s="117">
        <f>J432</f>
        <v>218000</v>
      </c>
      <c r="K430" s="36">
        <f>K432</f>
        <v>218000</v>
      </c>
      <c r="L430" s="161"/>
    </row>
    <row r="431" spans="2:12" s="1" customFormat="1" ht="25.5" x14ac:dyDescent="0.2">
      <c r="B431" s="140" t="s">
        <v>212</v>
      </c>
      <c r="C431" s="114" t="s">
        <v>137</v>
      </c>
      <c r="D431" s="114" t="s">
        <v>144</v>
      </c>
      <c r="E431" s="114" t="s">
        <v>142</v>
      </c>
      <c r="F431" s="29" t="s">
        <v>249</v>
      </c>
      <c r="G431" s="114" t="s">
        <v>204</v>
      </c>
      <c r="H431" s="93"/>
      <c r="I431" s="117">
        <f t="shared" ref="I431:K432" si="80">I432</f>
        <v>7950</v>
      </c>
      <c r="J431" s="117">
        <f t="shared" si="80"/>
        <v>218000</v>
      </c>
      <c r="K431" s="36">
        <f t="shared" si="80"/>
        <v>218000</v>
      </c>
      <c r="L431" s="161"/>
    </row>
    <row r="432" spans="2:12" s="1" customFormat="1" ht="15.75" x14ac:dyDescent="0.2">
      <c r="B432" s="140" t="s">
        <v>14</v>
      </c>
      <c r="C432" s="114" t="s">
        <v>137</v>
      </c>
      <c r="D432" s="114" t="s">
        <v>144</v>
      </c>
      <c r="E432" s="114" t="s">
        <v>142</v>
      </c>
      <c r="F432" s="29" t="s">
        <v>249</v>
      </c>
      <c r="G432" s="114" t="s">
        <v>204</v>
      </c>
      <c r="H432" s="93">
        <v>200</v>
      </c>
      <c r="I432" s="117">
        <f t="shared" si="80"/>
        <v>7950</v>
      </c>
      <c r="J432" s="117">
        <f t="shared" si="80"/>
        <v>218000</v>
      </c>
      <c r="K432" s="36">
        <f t="shared" si="80"/>
        <v>218000</v>
      </c>
      <c r="L432" s="161"/>
    </row>
    <row r="433" spans="2:12" s="1" customFormat="1" ht="17.25" customHeight="1" x14ac:dyDescent="0.2">
      <c r="B433" s="140" t="s">
        <v>20</v>
      </c>
      <c r="C433" s="114" t="s">
        <v>137</v>
      </c>
      <c r="D433" s="114" t="s">
        <v>144</v>
      </c>
      <c r="E433" s="114" t="s">
        <v>142</v>
      </c>
      <c r="F433" s="29" t="s">
        <v>249</v>
      </c>
      <c r="G433" s="114" t="s">
        <v>204</v>
      </c>
      <c r="H433" s="93">
        <v>220</v>
      </c>
      <c r="I433" s="117">
        <f>SUM(I434:I435)</f>
        <v>7950</v>
      </c>
      <c r="J433" s="117">
        <f>J435+J434</f>
        <v>218000</v>
      </c>
      <c r="K433" s="117">
        <f>K435+K434</f>
        <v>218000</v>
      </c>
      <c r="L433" s="161"/>
    </row>
    <row r="434" spans="2:12" s="1" customFormat="1" ht="18" customHeight="1" x14ac:dyDescent="0.2">
      <c r="B434" s="140" t="s">
        <v>346</v>
      </c>
      <c r="C434" s="115" t="s">
        <v>137</v>
      </c>
      <c r="D434" s="115" t="s">
        <v>144</v>
      </c>
      <c r="E434" s="115" t="s">
        <v>142</v>
      </c>
      <c r="F434" s="6" t="s">
        <v>249</v>
      </c>
      <c r="G434" s="115" t="s">
        <v>204</v>
      </c>
      <c r="H434" s="119">
        <v>224</v>
      </c>
      <c r="I434" s="122">
        <v>5000</v>
      </c>
      <c r="J434" s="122">
        <v>1000</v>
      </c>
      <c r="K434" s="35">
        <v>1000</v>
      </c>
      <c r="L434" s="161"/>
    </row>
    <row r="435" spans="2:12" s="1" customFormat="1" ht="18.75" customHeight="1" x14ac:dyDescent="0.2">
      <c r="B435" s="140" t="s">
        <v>32</v>
      </c>
      <c r="C435" s="115" t="s">
        <v>137</v>
      </c>
      <c r="D435" s="115" t="s">
        <v>144</v>
      </c>
      <c r="E435" s="115" t="s">
        <v>142</v>
      </c>
      <c r="F435" s="6" t="s">
        <v>249</v>
      </c>
      <c r="G435" s="115" t="s">
        <v>204</v>
      </c>
      <c r="H435" s="119">
        <v>225</v>
      </c>
      <c r="I435" s="122">
        <v>2950</v>
      </c>
      <c r="J435" s="122">
        <v>217000</v>
      </c>
      <c r="K435" s="35">
        <v>217000</v>
      </c>
      <c r="L435" s="161"/>
    </row>
    <row r="436" spans="2:12" s="1" customFormat="1" ht="18.75" customHeight="1" x14ac:dyDescent="0.2">
      <c r="B436" s="182" t="s">
        <v>124</v>
      </c>
      <c r="C436" s="73" t="s">
        <v>137</v>
      </c>
      <c r="D436" s="73" t="s">
        <v>144</v>
      </c>
      <c r="E436" s="73" t="s">
        <v>142</v>
      </c>
      <c r="F436" s="73" t="s">
        <v>248</v>
      </c>
      <c r="G436" s="73"/>
      <c r="H436" s="95"/>
      <c r="I436" s="75">
        <f t="shared" ref="I436:K441" si="81">I437</f>
        <v>1000</v>
      </c>
      <c r="J436" s="75">
        <f t="shared" si="81"/>
        <v>1000</v>
      </c>
      <c r="K436" s="76">
        <f t="shared" si="81"/>
        <v>1000</v>
      </c>
      <c r="L436" s="161"/>
    </row>
    <row r="437" spans="2:12" s="33" customFormat="1" ht="18" customHeight="1" x14ac:dyDescent="0.2">
      <c r="B437" s="140" t="s">
        <v>182</v>
      </c>
      <c r="C437" s="114" t="s">
        <v>137</v>
      </c>
      <c r="D437" s="114" t="s">
        <v>144</v>
      </c>
      <c r="E437" s="114" t="s">
        <v>142</v>
      </c>
      <c r="F437" s="114" t="s">
        <v>248</v>
      </c>
      <c r="G437" s="114" t="s">
        <v>183</v>
      </c>
      <c r="H437" s="120"/>
      <c r="I437" s="117">
        <f t="shared" si="81"/>
        <v>1000</v>
      </c>
      <c r="J437" s="117">
        <f t="shared" si="81"/>
        <v>1000</v>
      </c>
      <c r="K437" s="36">
        <f t="shared" si="81"/>
        <v>1000</v>
      </c>
      <c r="L437" s="165"/>
    </row>
    <row r="438" spans="2:12" s="1" customFormat="1" ht="25.5" x14ac:dyDescent="0.2">
      <c r="B438" s="140" t="s">
        <v>160</v>
      </c>
      <c r="C438" s="114" t="s">
        <v>137</v>
      </c>
      <c r="D438" s="114" t="s">
        <v>144</v>
      </c>
      <c r="E438" s="114" t="s">
        <v>142</v>
      </c>
      <c r="F438" s="114" t="s">
        <v>248</v>
      </c>
      <c r="G438" s="114" t="s">
        <v>154</v>
      </c>
      <c r="H438" s="120"/>
      <c r="I438" s="117">
        <f t="shared" si="81"/>
        <v>1000</v>
      </c>
      <c r="J438" s="117">
        <f t="shared" si="81"/>
        <v>1000</v>
      </c>
      <c r="K438" s="36">
        <f t="shared" si="81"/>
        <v>1000</v>
      </c>
      <c r="L438" s="161"/>
    </row>
    <row r="439" spans="2:12" s="1" customFormat="1" ht="25.5" x14ac:dyDescent="0.2">
      <c r="B439" s="140" t="s">
        <v>212</v>
      </c>
      <c r="C439" s="114" t="s">
        <v>137</v>
      </c>
      <c r="D439" s="114" t="s">
        <v>144</v>
      </c>
      <c r="E439" s="114" t="s">
        <v>142</v>
      </c>
      <c r="F439" s="114" t="s">
        <v>248</v>
      </c>
      <c r="G439" s="114" t="s">
        <v>204</v>
      </c>
      <c r="H439" s="120"/>
      <c r="I439" s="117">
        <f t="shared" si="81"/>
        <v>1000</v>
      </c>
      <c r="J439" s="117">
        <f t="shared" si="81"/>
        <v>1000</v>
      </c>
      <c r="K439" s="36">
        <f t="shared" si="81"/>
        <v>1000</v>
      </c>
      <c r="L439" s="161"/>
    </row>
    <row r="440" spans="2:12" s="1" customFormat="1" ht="15.75" x14ac:dyDescent="0.2">
      <c r="B440" s="140" t="s">
        <v>17</v>
      </c>
      <c r="C440" s="114" t="s">
        <v>137</v>
      </c>
      <c r="D440" s="114" t="s">
        <v>144</v>
      </c>
      <c r="E440" s="114" t="s">
        <v>142</v>
      </c>
      <c r="F440" s="114" t="s">
        <v>248</v>
      </c>
      <c r="G440" s="114" t="s">
        <v>204</v>
      </c>
      <c r="H440" s="120">
        <v>200</v>
      </c>
      <c r="I440" s="117">
        <f t="shared" si="81"/>
        <v>1000</v>
      </c>
      <c r="J440" s="117">
        <f>J441</f>
        <v>1000</v>
      </c>
      <c r="K440" s="36">
        <f>K441</f>
        <v>1000</v>
      </c>
      <c r="L440" s="161"/>
    </row>
    <row r="441" spans="2:12" s="1" customFormat="1" ht="18.75" customHeight="1" x14ac:dyDescent="0.2">
      <c r="B441" s="140" t="s">
        <v>20</v>
      </c>
      <c r="C441" s="114" t="s">
        <v>137</v>
      </c>
      <c r="D441" s="114" t="s">
        <v>144</v>
      </c>
      <c r="E441" s="114" t="s">
        <v>142</v>
      </c>
      <c r="F441" s="114" t="s">
        <v>248</v>
      </c>
      <c r="G441" s="114" t="s">
        <v>204</v>
      </c>
      <c r="H441" s="120">
        <v>220</v>
      </c>
      <c r="I441" s="117">
        <f t="shared" si="81"/>
        <v>1000</v>
      </c>
      <c r="J441" s="117">
        <f>J442</f>
        <v>1000</v>
      </c>
      <c r="K441" s="36">
        <f>K442</f>
        <v>1000</v>
      </c>
      <c r="L441" s="161"/>
    </row>
    <row r="442" spans="2:12" s="1" customFormat="1" ht="20.25" customHeight="1" x14ac:dyDescent="0.2">
      <c r="B442" s="140" t="s">
        <v>33</v>
      </c>
      <c r="C442" s="115" t="s">
        <v>137</v>
      </c>
      <c r="D442" s="115" t="s">
        <v>144</v>
      </c>
      <c r="E442" s="115" t="s">
        <v>142</v>
      </c>
      <c r="F442" s="115" t="s">
        <v>248</v>
      </c>
      <c r="G442" s="115" t="s">
        <v>204</v>
      </c>
      <c r="H442" s="121">
        <v>226</v>
      </c>
      <c r="I442" s="122">
        <v>1000</v>
      </c>
      <c r="J442" s="122">
        <v>1000</v>
      </c>
      <c r="K442" s="35">
        <v>1000</v>
      </c>
      <c r="L442" s="161"/>
    </row>
    <row r="443" spans="2:12" s="1" customFormat="1" ht="16.5" customHeight="1" x14ac:dyDescent="0.2">
      <c r="B443" s="182" t="s">
        <v>125</v>
      </c>
      <c r="C443" s="73" t="s">
        <v>137</v>
      </c>
      <c r="D443" s="73" t="s">
        <v>144</v>
      </c>
      <c r="E443" s="73" t="s">
        <v>142</v>
      </c>
      <c r="F443" s="73" t="s">
        <v>247</v>
      </c>
      <c r="G443" s="73"/>
      <c r="H443" s="95"/>
      <c r="I443" s="75">
        <f>I444</f>
        <v>1000</v>
      </c>
      <c r="J443" s="75">
        <f t="shared" ref="J443:K445" si="82">J444</f>
        <v>1000</v>
      </c>
      <c r="K443" s="76">
        <f t="shared" si="82"/>
        <v>1000</v>
      </c>
      <c r="L443" s="161"/>
    </row>
    <row r="444" spans="2:12" s="33" customFormat="1" ht="17.25" customHeight="1" x14ac:dyDescent="0.2">
      <c r="B444" s="140" t="s">
        <v>182</v>
      </c>
      <c r="C444" s="114" t="s">
        <v>137</v>
      </c>
      <c r="D444" s="114" t="s">
        <v>144</v>
      </c>
      <c r="E444" s="114" t="s">
        <v>142</v>
      </c>
      <c r="F444" s="114" t="s">
        <v>247</v>
      </c>
      <c r="G444" s="114" t="s">
        <v>183</v>
      </c>
      <c r="H444" s="120"/>
      <c r="I444" s="117">
        <f>I445</f>
        <v>1000</v>
      </c>
      <c r="J444" s="117">
        <f t="shared" si="82"/>
        <v>1000</v>
      </c>
      <c r="K444" s="36">
        <f t="shared" si="82"/>
        <v>1000</v>
      </c>
      <c r="L444" s="165"/>
    </row>
    <row r="445" spans="2:12" s="1" customFormat="1" ht="25.5" x14ac:dyDescent="0.2">
      <c r="B445" s="140" t="s">
        <v>160</v>
      </c>
      <c r="C445" s="114" t="s">
        <v>137</v>
      </c>
      <c r="D445" s="114" t="s">
        <v>144</v>
      </c>
      <c r="E445" s="114" t="s">
        <v>142</v>
      </c>
      <c r="F445" s="114" t="s">
        <v>247</v>
      </c>
      <c r="G445" s="114" t="s">
        <v>154</v>
      </c>
      <c r="H445" s="120"/>
      <c r="I445" s="117">
        <f>I446</f>
        <v>1000</v>
      </c>
      <c r="J445" s="117">
        <f t="shared" si="82"/>
        <v>1000</v>
      </c>
      <c r="K445" s="36">
        <f t="shared" si="82"/>
        <v>1000</v>
      </c>
      <c r="L445" s="161"/>
    </row>
    <row r="446" spans="2:12" s="1" customFormat="1" ht="25.5" x14ac:dyDescent="0.2">
      <c r="B446" s="140" t="s">
        <v>212</v>
      </c>
      <c r="C446" s="114" t="s">
        <v>137</v>
      </c>
      <c r="D446" s="114" t="s">
        <v>144</v>
      </c>
      <c r="E446" s="114" t="s">
        <v>142</v>
      </c>
      <c r="F446" s="114" t="s">
        <v>247</v>
      </c>
      <c r="G446" s="114" t="s">
        <v>204</v>
      </c>
      <c r="H446" s="120"/>
      <c r="I446" s="117">
        <f>I447+I450</f>
        <v>1000</v>
      </c>
      <c r="J446" s="117">
        <f>J447+J450</f>
        <v>1000</v>
      </c>
      <c r="K446" s="36">
        <f>K447+K450</f>
        <v>1000</v>
      </c>
      <c r="L446" s="161"/>
    </row>
    <row r="447" spans="2:12" s="1" customFormat="1" ht="15.75" x14ac:dyDescent="0.2">
      <c r="B447" s="140" t="s">
        <v>17</v>
      </c>
      <c r="C447" s="114" t="s">
        <v>137</v>
      </c>
      <c r="D447" s="114" t="s">
        <v>144</v>
      </c>
      <c r="E447" s="114" t="s">
        <v>142</v>
      </c>
      <c r="F447" s="114" t="s">
        <v>247</v>
      </c>
      <c r="G447" s="114" t="s">
        <v>204</v>
      </c>
      <c r="H447" s="120">
        <v>200</v>
      </c>
      <c r="I447" s="117">
        <f t="shared" ref="I447:K448" si="83">I448</f>
        <v>0</v>
      </c>
      <c r="J447" s="117">
        <f t="shared" si="83"/>
        <v>0</v>
      </c>
      <c r="K447" s="36">
        <f t="shared" si="83"/>
        <v>0</v>
      </c>
      <c r="L447" s="161"/>
    </row>
    <row r="448" spans="2:12" s="1" customFormat="1" ht="17.25" customHeight="1" x14ac:dyDescent="0.2">
      <c r="B448" s="140" t="s">
        <v>20</v>
      </c>
      <c r="C448" s="114" t="s">
        <v>137</v>
      </c>
      <c r="D448" s="114" t="s">
        <v>144</v>
      </c>
      <c r="E448" s="114" t="s">
        <v>142</v>
      </c>
      <c r="F448" s="114" t="s">
        <v>247</v>
      </c>
      <c r="G448" s="114" t="s">
        <v>204</v>
      </c>
      <c r="H448" s="120">
        <v>220</v>
      </c>
      <c r="I448" s="117">
        <f t="shared" si="83"/>
        <v>0</v>
      </c>
      <c r="J448" s="117">
        <f t="shared" si="83"/>
        <v>0</v>
      </c>
      <c r="K448" s="36">
        <f t="shared" si="83"/>
        <v>0</v>
      </c>
      <c r="L448" s="161"/>
    </row>
    <row r="449" spans="2:12" s="1" customFormat="1" ht="19.5" hidden="1" customHeight="1" x14ac:dyDescent="0.2">
      <c r="B449" s="140" t="s">
        <v>33</v>
      </c>
      <c r="C449" s="115" t="s">
        <v>137</v>
      </c>
      <c r="D449" s="115" t="s">
        <v>144</v>
      </c>
      <c r="E449" s="115" t="s">
        <v>142</v>
      </c>
      <c r="F449" s="115" t="s">
        <v>247</v>
      </c>
      <c r="G449" s="115" t="s">
        <v>204</v>
      </c>
      <c r="H449" s="121">
        <v>226</v>
      </c>
      <c r="I449" s="122">
        <v>0</v>
      </c>
      <c r="J449" s="122">
        <v>0</v>
      </c>
      <c r="K449" s="35">
        <v>0</v>
      </c>
      <c r="L449" s="161"/>
    </row>
    <row r="450" spans="2:12" s="1" customFormat="1" ht="18.75" hidden="1" customHeight="1" x14ac:dyDescent="0.2">
      <c r="B450" s="208" t="s">
        <v>58</v>
      </c>
      <c r="C450" s="116" t="s">
        <v>137</v>
      </c>
      <c r="D450" s="116" t="s">
        <v>144</v>
      </c>
      <c r="E450" s="116" t="s">
        <v>142</v>
      </c>
      <c r="F450" s="114" t="s">
        <v>247</v>
      </c>
      <c r="G450" s="114" t="s">
        <v>204</v>
      </c>
      <c r="H450" s="120">
        <v>300</v>
      </c>
      <c r="I450" s="117">
        <f>I451+I452</f>
        <v>1000</v>
      </c>
      <c r="J450" s="117">
        <f>J451+J452</f>
        <v>1000</v>
      </c>
      <c r="K450" s="36">
        <f>K451+K452</f>
        <v>1000</v>
      </c>
      <c r="L450" s="161"/>
    </row>
    <row r="451" spans="2:12" s="33" customFormat="1" ht="15.75" hidden="1" customHeight="1" x14ac:dyDescent="0.2">
      <c r="B451" s="140" t="s">
        <v>59</v>
      </c>
      <c r="C451" s="85" t="s">
        <v>137</v>
      </c>
      <c r="D451" s="85" t="s">
        <v>144</v>
      </c>
      <c r="E451" s="85" t="s">
        <v>142</v>
      </c>
      <c r="F451" s="115" t="s">
        <v>247</v>
      </c>
      <c r="G451" s="115" t="s">
        <v>204</v>
      </c>
      <c r="H451" s="121">
        <v>310</v>
      </c>
      <c r="I451" s="122">
        <v>0</v>
      </c>
      <c r="J451" s="122">
        <v>0</v>
      </c>
      <c r="K451" s="35">
        <v>0</v>
      </c>
      <c r="L451" s="165"/>
    </row>
    <row r="452" spans="2:12" s="1" customFormat="1" ht="18" customHeight="1" x14ac:dyDescent="0.2">
      <c r="B452" s="140" t="s">
        <v>36</v>
      </c>
      <c r="C452" s="85" t="s">
        <v>137</v>
      </c>
      <c r="D452" s="85" t="s">
        <v>144</v>
      </c>
      <c r="E452" s="85" t="s">
        <v>142</v>
      </c>
      <c r="F452" s="115" t="s">
        <v>247</v>
      </c>
      <c r="G452" s="115" t="s">
        <v>204</v>
      </c>
      <c r="H452" s="121">
        <v>340</v>
      </c>
      <c r="I452" s="122">
        <v>1000</v>
      </c>
      <c r="J452" s="122">
        <v>1000</v>
      </c>
      <c r="K452" s="35">
        <v>1000</v>
      </c>
      <c r="L452" s="161"/>
    </row>
    <row r="453" spans="2:12" s="33" customFormat="1" ht="29.25" customHeight="1" x14ac:dyDescent="0.2">
      <c r="B453" s="182" t="s">
        <v>126</v>
      </c>
      <c r="C453" s="73" t="s">
        <v>137</v>
      </c>
      <c r="D453" s="73" t="s">
        <v>144</v>
      </c>
      <c r="E453" s="73" t="s">
        <v>142</v>
      </c>
      <c r="F453" s="73" t="s">
        <v>246</v>
      </c>
      <c r="G453" s="73"/>
      <c r="H453" s="95"/>
      <c r="I453" s="75">
        <f>I454+I462</f>
        <v>116958.1</v>
      </c>
      <c r="J453" s="75">
        <f t="shared" ref="J453:K453" si="84">J454+J462</f>
        <v>210400</v>
      </c>
      <c r="K453" s="75">
        <f t="shared" si="84"/>
        <v>210400</v>
      </c>
      <c r="L453" s="165"/>
    </row>
    <row r="454" spans="2:12" s="33" customFormat="1" ht="18" customHeight="1" x14ac:dyDescent="0.2">
      <c r="B454" s="140" t="s">
        <v>182</v>
      </c>
      <c r="C454" s="114" t="s">
        <v>137</v>
      </c>
      <c r="D454" s="114" t="s">
        <v>144</v>
      </c>
      <c r="E454" s="114" t="s">
        <v>142</v>
      </c>
      <c r="F454" s="114" t="s">
        <v>246</v>
      </c>
      <c r="G454" s="114" t="s">
        <v>183</v>
      </c>
      <c r="H454" s="120"/>
      <c r="I454" s="117">
        <f>I455</f>
        <v>116958.1</v>
      </c>
      <c r="J454" s="117">
        <f t="shared" ref="J454:K455" si="85">J455</f>
        <v>210400</v>
      </c>
      <c r="K454" s="36">
        <f t="shared" si="85"/>
        <v>210400</v>
      </c>
      <c r="L454" s="165"/>
    </row>
    <row r="455" spans="2:12" s="1" customFormat="1" ht="25.5" x14ac:dyDescent="0.2">
      <c r="B455" s="140" t="s">
        <v>160</v>
      </c>
      <c r="C455" s="114" t="s">
        <v>137</v>
      </c>
      <c r="D455" s="114" t="s">
        <v>144</v>
      </c>
      <c r="E455" s="114" t="s">
        <v>142</v>
      </c>
      <c r="F455" s="114" t="s">
        <v>246</v>
      </c>
      <c r="G455" s="114" t="s">
        <v>154</v>
      </c>
      <c r="H455" s="120"/>
      <c r="I455" s="117">
        <f>I456</f>
        <v>116958.1</v>
      </c>
      <c r="J455" s="117">
        <f t="shared" si="85"/>
        <v>210400</v>
      </c>
      <c r="K455" s="36">
        <f t="shared" si="85"/>
        <v>210400</v>
      </c>
      <c r="L455" s="161"/>
    </row>
    <row r="456" spans="2:12" s="1" customFormat="1" ht="25.5" x14ac:dyDescent="0.2">
      <c r="B456" s="140" t="s">
        <v>212</v>
      </c>
      <c r="C456" s="114" t="s">
        <v>137</v>
      </c>
      <c r="D456" s="114" t="s">
        <v>144</v>
      </c>
      <c r="E456" s="114" t="s">
        <v>142</v>
      </c>
      <c r="F456" s="114" t="s">
        <v>246</v>
      </c>
      <c r="G456" s="114" t="s">
        <v>204</v>
      </c>
      <c r="H456" s="120"/>
      <c r="I456" s="117">
        <f>I457+I460</f>
        <v>116958.1</v>
      </c>
      <c r="J456" s="117">
        <f t="shared" ref="J456:K456" si="86">J457+J460</f>
        <v>210400</v>
      </c>
      <c r="K456" s="117">
        <f t="shared" si="86"/>
        <v>210400</v>
      </c>
      <c r="L456" s="161"/>
    </row>
    <row r="457" spans="2:12" s="1" customFormat="1" ht="15.75" x14ac:dyDescent="0.2">
      <c r="B457" s="140" t="s">
        <v>17</v>
      </c>
      <c r="C457" s="114" t="s">
        <v>137</v>
      </c>
      <c r="D457" s="114" t="s">
        <v>144</v>
      </c>
      <c r="E457" s="114" t="s">
        <v>142</v>
      </c>
      <c r="F457" s="114" t="s">
        <v>246</v>
      </c>
      <c r="G457" s="114" t="s">
        <v>204</v>
      </c>
      <c r="H457" s="120">
        <v>200</v>
      </c>
      <c r="I457" s="117">
        <f>I458</f>
        <v>90958.1</v>
      </c>
      <c r="J457" s="117">
        <f>J458</f>
        <v>190400</v>
      </c>
      <c r="K457" s="36">
        <f>K458</f>
        <v>190400</v>
      </c>
      <c r="L457" s="161"/>
    </row>
    <row r="458" spans="2:12" s="1" customFormat="1" ht="19.5" customHeight="1" x14ac:dyDescent="0.2">
      <c r="B458" s="140" t="s">
        <v>20</v>
      </c>
      <c r="C458" s="114" t="s">
        <v>137</v>
      </c>
      <c r="D458" s="114" t="s">
        <v>144</v>
      </c>
      <c r="E458" s="114" t="s">
        <v>142</v>
      </c>
      <c r="F458" s="114" t="s">
        <v>246</v>
      </c>
      <c r="G458" s="114" t="s">
        <v>204</v>
      </c>
      <c r="H458" s="120">
        <v>220</v>
      </c>
      <c r="I458" s="117">
        <f>SUM(I459)</f>
        <v>90958.1</v>
      </c>
      <c r="J458" s="117">
        <f>J459</f>
        <v>190400</v>
      </c>
      <c r="K458" s="117">
        <f>K459</f>
        <v>190400</v>
      </c>
      <c r="L458" s="161"/>
    </row>
    <row r="459" spans="2:12" s="1" customFormat="1" ht="19.5" customHeight="1" x14ac:dyDescent="0.2">
      <c r="B459" s="140" t="s">
        <v>32</v>
      </c>
      <c r="C459" s="85" t="s">
        <v>137</v>
      </c>
      <c r="D459" s="85" t="s">
        <v>144</v>
      </c>
      <c r="E459" s="85" t="s">
        <v>142</v>
      </c>
      <c r="F459" s="115" t="s">
        <v>246</v>
      </c>
      <c r="G459" s="115" t="s">
        <v>204</v>
      </c>
      <c r="H459" s="121">
        <v>225</v>
      </c>
      <c r="I459" s="122">
        <v>90958.1</v>
      </c>
      <c r="J459" s="122">
        <v>190400</v>
      </c>
      <c r="K459" s="35">
        <v>190400</v>
      </c>
      <c r="L459" s="161"/>
    </row>
    <row r="460" spans="2:12" s="1" customFormat="1" ht="21.75" customHeight="1" x14ac:dyDescent="0.2">
      <c r="B460" s="208" t="s">
        <v>58</v>
      </c>
      <c r="C460" s="114" t="s">
        <v>137</v>
      </c>
      <c r="D460" s="114" t="s">
        <v>144</v>
      </c>
      <c r="E460" s="114" t="s">
        <v>142</v>
      </c>
      <c r="F460" s="114" t="s">
        <v>246</v>
      </c>
      <c r="G460" s="114" t="s">
        <v>204</v>
      </c>
      <c r="H460" s="120">
        <v>300</v>
      </c>
      <c r="I460" s="117">
        <f>I461</f>
        <v>26000</v>
      </c>
      <c r="J460" s="117">
        <f t="shared" ref="J460:K460" si="87">J461</f>
        <v>20000</v>
      </c>
      <c r="K460" s="117">
        <f t="shared" si="87"/>
        <v>20000</v>
      </c>
      <c r="L460" s="161"/>
    </row>
    <row r="461" spans="2:12" s="33" customFormat="1" ht="19.5" customHeight="1" x14ac:dyDescent="0.2">
      <c r="B461" s="140" t="s">
        <v>60</v>
      </c>
      <c r="C461" s="85" t="s">
        <v>137</v>
      </c>
      <c r="D461" s="85" t="s">
        <v>144</v>
      </c>
      <c r="E461" s="85" t="s">
        <v>142</v>
      </c>
      <c r="F461" s="115" t="s">
        <v>246</v>
      </c>
      <c r="G461" s="115" t="s">
        <v>204</v>
      </c>
      <c r="H461" s="121">
        <v>340</v>
      </c>
      <c r="I461" s="122">
        <v>26000</v>
      </c>
      <c r="J461" s="122">
        <v>20000</v>
      </c>
      <c r="K461" s="35">
        <v>20000</v>
      </c>
      <c r="L461" s="165"/>
    </row>
    <row r="462" spans="2:12" s="33" customFormat="1" ht="19.5" customHeight="1" x14ac:dyDescent="0.2">
      <c r="B462" s="140" t="s">
        <v>301</v>
      </c>
      <c r="C462" s="116" t="s">
        <v>137</v>
      </c>
      <c r="D462" s="116" t="s">
        <v>144</v>
      </c>
      <c r="E462" s="116" t="s">
        <v>142</v>
      </c>
      <c r="F462" s="114" t="s">
        <v>246</v>
      </c>
      <c r="G462" s="114" t="s">
        <v>294</v>
      </c>
      <c r="H462" s="121"/>
      <c r="I462" s="117">
        <f>I463</f>
        <v>0</v>
      </c>
      <c r="J462" s="117">
        <f t="shared" ref="J462:K462" si="88">J463</f>
        <v>0</v>
      </c>
      <c r="K462" s="117">
        <f t="shared" si="88"/>
        <v>0</v>
      </c>
      <c r="L462" s="165"/>
    </row>
    <row r="463" spans="2:12" s="33" customFormat="1" ht="16.5" customHeight="1" x14ac:dyDescent="0.2">
      <c r="B463" s="140" t="s">
        <v>345</v>
      </c>
      <c r="C463" s="85" t="s">
        <v>137</v>
      </c>
      <c r="D463" s="85" t="s">
        <v>144</v>
      </c>
      <c r="E463" s="85" t="s">
        <v>142</v>
      </c>
      <c r="F463" s="115" t="s">
        <v>246</v>
      </c>
      <c r="G463" s="115" t="s">
        <v>291</v>
      </c>
      <c r="H463" s="121">
        <v>225</v>
      </c>
      <c r="I463" s="122">
        <v>0</v>
      </c>
      <c r="J463" s="122">
        <v>0</v>
      </c>
      <c r="K463" s="35">
        <v>0</v>
      </c>
      <c r="L463" s="165"/>
    </row>
    <row r="464" spans="2:12" s="33" customFormat="1" ht="16.5" customHeight="1" x14ac:dyDescent="0.2">
      <c r="B464" s="190" t="s">
        <v>127</v>
      </c>
      <c r="C464" s="58" t="s">
        <v>137</v>
      </c>
      <c r="D464" s="58" t="s">
        <v>146</v>
      </c>
      <c r="E464" s="58"/>
      <c r="F464" s="58"/>
      <c r="G464" s="58"/>
      <c r="H464" s="66"/>
      <c r="I464" s="60">
        <f>I465</f>
        <v>40000</v>
      </c>
      <c r="J464" s="60">
        <f>J465</f>
        <v>50000</v>
      </c>
      <c r="K464" s="61">
        <f>K465</f>
        <v>50000</v>
      </c>
      <c r="L464" s="165"/>
    </row>
    <row r="465" spans="2:12" s="33" customFormat="1" ht="14.25" customHeight="1" x14ac:dyDescent="0.2">
      <c r="B465" s="140" t="s">
        <v>128</v>
      </c>
      <c r="C465" s="115" t="s">
        <v>137</v>
      </c>
      <c r="D465" s="115" t="s">
        <v>146</v>
      </c>
      <c r="E465" s="115" t="s">
        <v>146</v>
      </c>
      <c r="F465" s="115"/>
      <c r="G465" s="115"/>
      <c r="H465" s="121"/>
      <c r="I465" s="122">
        <f>I466+I475</f>
        <v>40000</v>
      </c>
      <c r="J465" s="122">
        <f>J466+J475</f>
        <v>50000</v>
      </c>
      <c r="K465" s="35">
        <f>K466+K475</f>
        <v>50000</v>
      </c>
      <c r="L465" s="165"/>
    </row>
    <row r="466" spans="2:12" s="1" customFormat="1" ht="39.75" customHeight="1" x14ac:dyDescent="0.2">
      <c r="B466" s="196" t="s">
        <v>360</v>
      </c>
      <c r="C466" s="73" t="s">
        <v>137</v>
      </c>
      <c r="D466" s="73" t="s">
        <v>146</v>
      </c>
      <c r="E466" s="73" t="s">
        <v>146</v>
      </c>
      <c r="F466" s="73" t="s">
        <v>245</v>
      </c>
      <c r="G466" s="73"/>
      <c r="H466" s="72"/>
      <c r="I466" s="75">
        <f>I467</f>
        <v>10000</v>
      </c>
      <c r="J466" s="75">
        <f>J468</f>
        <v>10000</v>
      </c>
      <c r="K466" s="76">
        <f>K468</f>
        <v>10000</v>
      </c>
      <c r="L466" s="161"/>
    </row>
    <row r="467" spans="2:12" s="1" customFormat="1" ht="25.5" x14ac:dyDescent="0.2">
      <c r="B467" s="197" t="s">
        <v>244</v>
      </c>
      <c r="C467" s="114" t="s">
        <v>137</v>
      </c>
      <c r="D467" s="114" t="s">
        <v>146</v>
      </c>
      <c r="E467" s="114" t="s">
        <v>146</v>
      </c>
      <c r="F467" s="114" t="s">
        <v>243</v>
      </c>
      <c r="G467" s="114"/>
      <c r="H467" s="120"/>
      <c r="I467" s="117">
        <f>I468</f>
        <v>10000</v>
      </c>
      <c r="J467" s="117">
        <f>J468</f>
        <v>10000</v>
      </c>
      <c r="K467" s="117">
        <f>K468</f>
        <v>10000</v>
      </c>
      <c r="L467" s="161"/>
    </row>
    <row r="468" spans="2:12" s="1" customFormat="1" ht="25.5" x14ac:dyDescent="0.2">
      <c r="B468" s="140" t="s">
        <v>165</v>
      </c>
      <c r="C468" s="114" t="s">
        <v>137</v>
      </c>
      <c r="D468" s="114" t="s">
        <v>146</v>
      </c>
      <c r="E468" s="114" t="s">
        <v>146</v>
      </c>
      <c r="F468" s="114" t="s">
        <v>242</v>
      </c>
      <c r="G468" s="114"/>
      <c r="H468" s="120"/>
      <c r="I468" s="117">
        <f t="shared" ref="I468:K473" si="89">I469</f>
        <v>10000</v>
      </c>
      <c r="J468" s="117">
        <f t="shared" si="89"/>
        <v>10000</v>
      </c>
      <c r="K468" s="36">
        <f t="shared" si="89"/>
        <v>10000</v>
      </c>
      <c r="L468" s="161"/>
    </row>
    <row r="469" spans="2:12" s="1" customFormat="1" ht="25.5" x14ac:dyDescent="0.2">
      <c r="B469" s="140" t="s">
        <v>182</v>
      </c>
      <c r="C469" s="114" t="s">
        <v>137</v>
      </c>
      <c r="D469" s="114" t="s">
        <v>146</v>
      </c>
      <c r="E469" s="114" t="s">
        <v>146</v>
      </c>
      <c r="F469" s="114" t="s">
        <v>242</v>
      </c>
      <c r="G469" s="114" t="s">
        <v>183</v>
      </c>
      <c r="H469" s="120"/>
      <c r="I469" s="117">
        <f t="shared" si="89"/>
        <v>10000</v>
      </c>
      <c r="J469" s="117">
        <f t="shared" si="89"/>
        <v>10000</v>
      </c>
      <c r="K469" s="36">
        <f t="shared" si="89"/>
        <v>10000</v>
      </c>
      <c r="L469" s="161"/>
    </row>
    <row r="470" spans="2:12" s="1" customFormat="1" ht="30.75" customHeight="1" x14ac:dyDescent="0.2">
      <c r="B470" s="140" t="s">
        <v>160</v>
      </c>
      <c r="C470" s="114" t="s">
        <v>137</v>
      </c>
      <c r="D470" s="114" t="s">
        <v>146</v>
      </c>
      <c r="E470" s="114" t="s">
        <v>146</v>
      </c>
      <c r="F470" s="114" t="s">
        <v>242</v>
      </c>
      <c r="G470" s="114" t="s">
        <v>154</v>
      </c>
      <c r="H470" s="120"/>
      <c r="I470" s="117">
        <f t="shared" si="89"/>
        <v>10000</v>
      </c>
      <c r="J470" s="117">
        <f t="shared" si="89"/>
        <v>10000</v>
      </c>
      <c r="K470" s="36">
        <f t="shared" si="89"/>
        <v>10000</v>
      </c>
      <c r="L470" s="161"/>
    </row>
    <row r="471" spans="2:12" s="1" customFormat="1" ht="25.5" x14ac:dyDescent="0.2">
      <c r="B471" s="140" t="s">
        <v>212</v>
      </c>
      <c r="C471" s="114" t="s">
        <v>137</v>
      </c>
      <c r="D471" s="114" t="s">
        <v>146</v>
      </c>
      <c r="E471" s="114" t="s">
        <v>146</v>
      </c>
      <c r="F471" s="114" t="s">
        <v>242</v>
      </c>
      <c r="G471" s="114" t="s">
        <v>204</v>
      </c>
      <c r="H471" s="120"/>
      <c r="I471" s="117">
        <f t="shared" si="89"/>
        <v>10000</v>
      </c>
      <c r="J471" s="117">
        <f t="shared" si="89"/>
        <v>10000</v>
      </c>
      <c r="K471" s="36">
        <f t="shared" si="89"/>
        <v>10000</v>
      </c>
      <c r="L471" s="161"/>
    </row>
    <row r="472" spans="2:12" s="1" customFormat="1" ht="15.75" x14ac:dyDescent="0.2">
      <c r="B472" s="140" t="s">
        <v>17</v>
      </c>
      <c r="C472" s="114" t="s">
        <v>137</v>
      </c>
      <c r="D472" s="114" t="s">
        <v>146</v>
      </c>
      <c r="E472" s="114" t="s">
        <v>146</v>
      </c>
      <c r="F472" s="114" t="s">
        <v>242</v>
      </c>
      <c r="G472" s="114" t="s">
        <v>204</v>
      </c>
      <c r="H472" s="120">
        <v>200</v>
      </c>
      <c r="I472" s="117">
        <f t="shared" si="89"/>
        <v>10000</v>
      </c>
      <c r="J472" s="117">
        <f t="shared" si="89"/>
        <v>10000</v>
      </c>
      <c r="K472" s="36">
        <f t="shared" si="89"/>
        <v>10000</v>
      </c>
      <c r="L472" s="161"/>
    </row>
    <row r="473" spans="2:12" s="1" customFormat="1" ht="18" customHeight="1" x14ac:dyDescent="0.2">
      <c r="B473" s="140" t="s">
        <v>20</v>
      </c>
      <c r="C473" s="114" t="s">
        <v>137</v>
      </c>
      <c r="D473" s="114" t="s">
        <v>146</v>
      </c>
      <c r="E473" s="114" t="s">
        <v>146</v>
      </c>
      <c r="F473" s="114" t="s">
        <v>242</v>
      </c>
      <c r="G473" s="114" t="s">
        <v>204</v>
      </c>
      <c r="H473" s="120">
        <v>220</v>
      </c>
      <c r="I473" s="117">
        <f t="shared" si="89"/>
        <v>10000</v>
      </c>
      <c r="J473" s="117">
        <f t="shared" si="89"/>
        <v>10000</v>
      </c>
      <c r="K473" s="36">
        <f t="shared" si="89"/>
        <v>10000</v>
      </c>
      <c r="L473" s="161"/>
    </row>
    <row r="474" spans="2:12" s="1" customFormat="1" ht="18" customHeight="1" x14ac:dyDescent="0.2">
      <c r="B474" s="140" t="s">
        <v>33</v>
      </c>
      <c r="C474" s="115" t="s">
        <v>137</v>
      </c>
      <c r="D474" s="115" t="s">
        <v>146</v>
      </c>
      <c r="E474" s="115" t="s">
        <v>146</v>
      </c>
      <c r="F474" s="115" t="s">
        <v>242</v>
      </c>
      <c r="G474" s="115" t="s">
        <v>204</v>
      </c>
      <c r="H474" s="121">
        <v>226</v>
      </c>
      <c r="I474" s="122">
        <v>10000</v>
      </c>
      <c r="J474" s="122">
        <v>10000</v>
      </c>
      <c r="K474" s="122">
        <v>10000</v>
      </c>
      <c r="L474" s="161"/>
    </row>
    <row r="475" spans="2:12" s="1" customFormat="1" ht="51" customHeight="1" x14ac:dyDescent="0.2">
      <c r="B475" s="188" t="s">
        <v>393</v>
      </c>
      <c r="C475" s="73" t="s">
        <v>137</v>
      </c>
      <c r="D475" s="73" t="s">
        <v>146</v>
      </c>
      <c r="E475" s="73" t="s">
        <v>146</v>
      </c>
      <c r="F475" s="73" t="s">
        <v>241</v>
      </c>
      <c r="G475" s="73"/>
      <c r="H475" s="72"/>
      <c r="I475" s="75">
        <f>I476</f>
        <v>30000</v>
      </c>
      <c r="J475" s="75">
        <f>J477</f>
        <v>40000</v>
      </c>
      <c r="K475" s="76">
        <f>K477</f>
        <v>40000</v>
      </c>
      <c r="L475" s="161"/>
    </row>
    <row r="476" spans="2:12" s="33" customFormat="1" ht="18" customHeight="1" x14ac:dyDescent="0.2">
      <c r="B476" s="189" t="s">
        <v>240</v>
      </c>
      <c r="C476" s="114" t="s">
        <v>137</v>
      </c>
      <c r="D476" s="114" t="s">
        <v>146</v>
      </c>
      <c r="E476" s="114" t="s">
        <v>146</v>
      </c>
      <c r="F476" s="114" t="s">
        <v>239</v>
      </c>
      <c r="G476" s="114"/>
      <c r="H476" s="120"/>
      <c r="I476" s="117">
        <f>I477</f>
        <v>30000</v>
      </c>
      <c r="J476" s="117">
        <f>J477</f>
        <v>40000</v>
      </c>
      <c r="K476" s="117">
        <f>K477</f>
        <v>40000</v>
      </c>
      <c r="L476" s="165"/>
    </row>
    <row r="477" spans="2:12" s="1" customFormat="1" ht="28.5" customHeight="1" x14ac:dyDescent="0.2">
      <c r="B477" s="140" t="s">
        <v>159</v>
      </c>
      <c r="C477" s="114" t="s">
        <v>137</v>
      </c>
      <c r="D477" s="114" t="s">
        <v>146</v>
      </c>
      <c r="E477" s="114" t="s">
        <v>146</v>
      </c>
      <c r="F477" s="114" t="s">
        <v>238</v>
      </c>
      <c r="G477" s="114"/>
      <c r="H477" s="120"/>
      <c r="I477" s="117">
        <f t="shared" ref="I477:K482" si="90">I478</f>
        <v>30000</v>
      </c>
      <c r="J477" s="117">
        <f t="shared" si="90"/>
        <v>40000</v>
      </c>
      <c r="K477" s="36">
        <f t="shared" si="90"/>
        <v>40000</v>
      </c>
      <c r="L477" s="161"/>
    </row>
    <row r="478" spans="2:12" s="1" customFormat="1" ht="30.75" customHeight="1" x14ac:dyDescent="0.2">
      <c r="B478" s="140" t="s">
        <v>182</v>
      </c>
      <c r="C478" s="114" t="s">
        <v>137</v>
      </c>
      <c r="D478" s="114" t="s">
        <v>146</v>
      </c>
      <c r="E478" s="114" t="s">
        <v>146</v>
      </c>
      <c r="F478" s="114" t="s">
        <v>238</v>
      </c>
      <c r="G478" s="114" t="s">
        <v>183</v>
      </c>
      <c r="H478" s="120"/>
      <c r="I478" s="117">
        <f t="shared" si="90"/>
        <v>30000</v>
      </c>
      <c r="J478" s="117">
        <f t="shared" si="90"/>
        <v>40000</v>
      </c>
      <c r="K478" s="36">
        <f t="shared" si="90"/>
        <v>40000</v>
      </c>
      <c r="L478" s="161"/>
    </row>
    <row r="479" spans="2:12" s="1" customFormat="1" ht="25.5" x14ac:dyDescent="0.2">
      <c r="B479" s="140" t="s">
        <v>161</v>
      </c>
      <c r="C479" s="114" t="s">
        <v>137</v>
      </c>
      <c r="D479" s="114" t="s">
        <v>146</v>
      </c>
      <c r="E479" s="114" t="s">
        <v>146</v>
      </c>
      <c r="F479" s="114" t="s">
        <v>238</v>
      </c>
      <c r="G479" s="114" t="s">
        <v>154</v>
      </c>
      <c r="H479" s="120"/>
      <c r="I479" s="117">
        <f t="shared" si="90"/>
        <v>30000</v>
      </c>
      <c r="J479" s="117">
        <f t="shared" si="90"/>
        <v>40000</v>
      </c>
      <c r="K479" s="36">
        <f t="shared" si="90"/>
        <v>40000</v>
      </c>
      <c r="L479" s="161"/>
    </row>
    <row r="480" spans="2:12" s="1" customFormat="1" ht="25.5" x14ac:dyDescent="0.2">
      <c r="B480" s="140" t="s">
        <v>212</v>
      </c>
      <c r="C480" s="114" t="s">
        <v>137</v>
      </c>
      <c r="D480" s="114" t="s">
        <v>146</v>
      </c>
      <c r="E480" s="114" t="s">
        <v>146</v>
      </c>
      <c r="F480" s="114" t="s">
        <v>238</v>
      </c>
      <c r="G480" s="114" t="s">
        <v>204</v>
      </c>
      <c r="H480" s="120"/>
      <c r="I480" s="117">
        <f t="shared" si="90"/>
        <v>30000</v>
      </c>
      <c r="J480" s="117">
        <f t="shared" si="90"/>
        <v>40000</v>
      </c>
      <c r="K480" s="36">
        <f t="shared" si="90"/>
        <v>40000</v>
      </c>
      <c r="L480" s="161"/>
    </row>
    <row r="481" spans="2:12" s="1" customFormat="1" ht="17.25" customHeight="1" x14ac:dyDescent="0.2">
      <c r="B481" s="140" t="s">
        <v>17</v>
      </c>
      <c r="C481" s="114">
        <v>11</v>
      </c>
      <c r="D481" s="114" t="s">
        <v>146</v>
      </c>
      <c r="E481" s="114" t="s">
        <v>146</v>
      </c>
      <c r="F481" s="114" t="s">
        <v>238</v>
      </c>
      <c r="G481" s="114" t="s">
        <v>204</v>
      </c>
      <c r="H481" s="120">
        <v>200</v>
      </c>
      <c r="I481" s="117">
        <f t="shared" si="90"/>
        <v>30000</v>
      </c>
      <c r="J481" s="117">
        <f t="shared" si="90"/>
        <v>40000</v>
      </c>
      <c r="K481" s="36">
        <f t="shared" si="90"/>
        <v>40000</v>
      </c>
      <c r="L481" s="161"/>
    </row>
    <row r="482" spans="2:12" s="1" customFormat="1" ht="16.5" customHeight="1" x14ac:dyDescent="0.2">
      <c r="B482" s="140" t="s">
        <v>20</v>
      </c>
      <c r="C482" s="114">
        <v>11</v>
      </c>
      <c r="D482" s="114" t="s">
        <v>146</v>
      </c>
      <c r="E482" s="114" t="s">
        <v>146</v>
      </c>
      <c r="F482" s="114" t="s">
        <v>238</v>
      </c>
      <c r="G482" s="114" t="s">
        <v>204</v>
      </c>
      <c r="H482" s="120">
        <v>220</v>
      </c>
      <c r="I482" s="117">
        <f t="shared" si="90"/>
        <v>30000</v>
      </c>
      <c r="J482" s="117">
        <f t="shared" si="90"/>
        <v>40000</v>
      </c>
      <c r="K482" s="36">
        <f t="shared" si="90"/>
        <v>40000</v>
      </c>
      <c r="L482" s="161"/>
    </row>
    <row r="483" spans="2:12" s="1" customFormat="1" ht="17.25" customHeight="1" x14ac:dyDescent="0.2">
      <c r="B483" s="140" t="s">
        <v>33</v>
      </c>
      <c r="C483" s="115">
        <v>11</v>
      </c>
      <c r="D483" s="115" t="s">
        <v>146</v>
      </c>
      <c r="E483" s="115" t="s">
        <v>146</v>
      </c>
      <c r="F483" s="115" t="s">
        <v>238</v>
      </c>
      <c r="G483" s="115" t="s">
        <v>204</v>
      </c>
      <c r="H483" s="121">
        <v>226</v>
      </c>
      <c r="I483" s="122">
        <v>30000</v>
      </c>
      <c r="J483" s="122">
        <v>40000</v>
      </c>
      <c r="K483" s="122">
        <v>40000</v>
      </c>
      <c r="L483" s="161"/>
    </row>
    <row r="484" spans="2:12" s="1" customFormat="1" ht="20.25" customHeight="1" x14ac:dyDescent="0.2">
      <c r="B484" s="190" t="s">
        <v>184</v>
      </c>
      <c r="C484" s="58" t="s">
        <v>137</v>
      </c>
      <c r="D484" s="58" t="s">
        <v>147</v>
      </c>
      <c r="E484" s="58"/>
      <c r="F484" s="58"/>
      <c r="G484" s="58"/>
      <c r="H484" s="67"/>
      <c r="I484" s="60">
        <f>I485+I542</f>
        <v>1068505</v>
      </c>
      <c r="J484" s="60">
        <f>J485+J542</f>
        <v>1074407</v>
      </c>
      <c r="K484" s="61">
        <f>K485+K542</f>
        <v>1074407</v>
      </c>
      <c r="L484" s="161"/>
    </row>
    <row r="485" spans="2:12" s="33" customFormat="1" ht="17.25" customHeight="1" x14ac:dyDescent="0.2">
      <c r="B485" s="140" t="s">
        <v>129</v>
      </c>
      <c r="C485" s="115" t="s">
        <v>137</v>
      </c>
      <c r="D485" s="115" t="s">
        <v>147</v>
      </c>
      <c r="E485" s="115" t="s">
        <v>136</v>
      </c>
      <c r="F485" s="115"/>
      <c r="G485" s="115"/>
      <c r="H485" s="119"/>
      <c r="I485" s="122">
        <f>I486</f>
        <v>476798</v>
      </c>
      <c r="J485" s="122">
        <f t="shared" ref="J485:K486" si="91">J486</f>
        <v>482700</v>
      </c>
      <c r="K485" s="35">
        <f t="shared" si="91"/>
        <v>482700</v>
      </c>
      <c r="L485" s="165"/>
    </row>
    <row r="486" spans="2:12" s="1" customFormat="1" ht="18.75" customHeight="1" x14ac:dyDescent="0.2">
      <c r="B486" s="140" t="s">
        <v>162</v>
      </c>
      <c r="C486" s="114" t="s">
        <v>137</v>
      </c>
      <c r="D486" s="114" t="s">
        <v>147</v>
      </c>
      <c r="E486" s="114" t="s">
        <v>136</v>
      </c>
      <c r="F486" s="114" t="s">
        <v>236</v>
      </c>
      <c r="G486" s="114"/>
      <c r="H486" s="93"/>
      <c r="I486" s="117">
        <f>I487</f>
        <v>476798</v>
      </c>
      <c r="J486" s="117">
        <f t="shared" si="91"/>
        <v>482700</v>
      </c>
      <c r="K486" s="36">
        <f t="shared" si="91"/>
        <v>482700</v>
      </c>
      <c r="L486" s="161"/>
    </row>
    <row r="487" spans="2:12" s="45" customFormat="1" ht="38.25" x14ac:dyDescent="0.2">
      <c r="B487" s="140" t="s">
        <v>158</v>
      </c>
      <c r="C487" s="114" t="s">
        <v>137</v>
      </c>
      <c r="D487" s="114" t="s">
        <v>147</v>
      </c>
      <c r="E487" s="114" t="s">
        <v>136</v>
      </c>
      <c r="F487" s="114" t="s">
        <v>235</v>
      </c>
      <c r="G487" s="114"/>
      <c r="H487" s="93"/>
      <c r="I487" s="117">
        <f>I491+I534+I488</f>
        <v>476798</v>
      </c>
      <c r="J487" s="117">
        <f>J491+J534</f>
        <v>482700</v>
      </c>
      <c r="K487" s="117">
        <f>K491+K534</f>
        <v>482700</v>
      </c>
      <c r="L487" s="163"/>
    </row>
    <row r="488" spans="2:12" s="1" customFormat="1" ht="46.5" hidden="1" customHeight="1" x14ac:dyDescent="0.2">
      <c r="B488" s="155" t="s">
        <v>390</v>
      </c>
      <c r="C488" s="110" t="s">
        <v>137</v>
      </c>
      <c r="D488" s="110" t="s">
        <v>147</v>
      </c>
      <c r="E488" s="110" t="s">
        <v>136</v>
      </c>
      <c r="F488" s="110" t="s">
        <v>392</v>
      </c>
      <c r="G488" s="110"/>
      <c r="H488" s="111"/>
      <c r="I488" s="112">
        <f>I489</f>
        <v>0</v>
      </c>
      <c r="J488" s="112"/>
      <c r="K488" s="112"/>
      <c r="L488" s="161"/>
    </row>
    <row r="489" spans="2:12" s="1" customFormat="1" ht="41.25" hidden="1" customHeight="1" x14ac:dyDescent="0.2">
      <c r="B489" s="138" t="s">
        <v>334</v>
      </c>
      <c r="C489" s="114" t="s">
        <v>137</v>
      </c>
      <c r="D489" s="114" t="s">
        <v>147</v>
      </c>
      <c r="E489" s="114" t="s">
        <v>136</v>
      </c>
      <c r="F489" s="114" t="s">
        <v>392</v>
      </c>
      <c r="G489" s="114" t="s">
        <v>333</v>
      </c>
      <c r="H489" s="93"/>
      <c r="I489" s="117">
        <f>I490</f>
        <v>0</v>
      </c>
      <c r="J489" s="117"/>
      <c r="K489" s="117"/>
      <c r="L489" s="161"/>
    </row>
    <row r="490" spans="2:12" s="1" customFormat="1" ht="3" hidden="1" customHeight="1" x14ac:dyDescent="0.2">
      <c r="B490" s="178" t="s">
        <v>391</v>
      </c>
      <c r="C490" s="115" t="s">
        <v>137</v>
      </c>
      <c r="D490" s="115" t="s">
        <v>147</v>
      </c>
      <c r="E490" s="115" t="s">
        <v>136</v>
      </c>
      <c r="F490" s="115" t="s">
        <v>392</v>
      </c>
      <c r="G490" s="115" t="s">
        <v>296</v>
      </c>
      <c r="H490" s="119">
        <v>290</v>
      </c>
      <c r="I490" s="122">
        <v>0</v>
      </c>
      <c r="J490" s="122"/>
      <c r="K490" s="122"/>
      <c r="L490" s="161"/>
    </row>
    <row r="491" spans="2:12" s="1" customFormat="1" ht="18.75" hidden="1" customHeight="1" x14ac:dyDescent="0.2">
      <c r="B491" s="182" t="s">
        <v>170</v>
      </c>
      <c r="C491" s="73" t="s">
        <v>137</v>
      </c>
      <c r="D491" s="73" t="s">
        <v>147</v>
      </c>
      <c r="E491" s="73" t="s">
        <v>136</v>
      </c>
      <c r="F491" s="73" t="s">
        <v>237</v>
      </c>
      <c r="G491" s="73"/>
      <c r="H491" s="74"/>
      <c r="I491" s="75">
        <f>I492+I506+I525</f>
        <v>476798</v>
      </c>
      <c r="J491" s="75">
        <f>J492+J506+J525</f>
        <v>482700</v>
      </c>
      <c r="K491" s="75">
        <f>K492+K506+K525</f>
        <v>482700</v>
      </c>
      <c r="L491" s="161"/>
    </row>
    <row r="492" spans="2:12" s="1" customFormat="1" ht="27" hidden="1" customHeight="1" x14ac:dyDescent="0.2">
      <c r="B492" s="140" t="s">
        <v>189</v>
      </c>
      <c r="C492" s="114" t="s">
        <v>137</v>
      </c>
      <c r="D492" s="114" t="s">
        <v>147</v>
      </c>
      <c r="E492" s="114" t="s">
        <v>136</v>
      </c>
      <c r="F492" s="114" t="s">
        <v>237</v>
      </c>
      <c r="G492" s="114" t="s">
        <v>181</v>
      </c>
      <c r="H492" s="93"/>
      <c r="I492" s="117">
        <f>I493</f>
        <v>472798</v>
      </c>
      <c r="J492" s="117">
        <f>J493</f>
        <v>478700</v>
      </c>
      <c r="K492" s="36">
        <f>K493</f>
        <v>478700</v>
      </c>
      <c r="L492" s="161"/>
    </row>
    <row r="493" spans="2:12" s="1" customFormat="1" ht="18" customHeight="1" x14ac:dyDescent="0.2">
      <c r="B493" s="140" t="s">
        <v>188</v>
      </c>
      <c r="C493" s="114" t="s">
        <v>137</v>
      </c>
      <c r="D493" s="114" t="s">
        <v>147</v>
      </c>
      <c r="E493" s="114" t="s">
        <v>136</v>
      </c>
      <c r="F493" s="114" t="s">
        <v>237</v>
      </c>
      <c r="G493" s="114" t="s">
        <v>171</v>
      </c>
      <c r="H493" s="93"/>
      <c r="I493" s="117">
        <f>I494+I500+I499</f>
        <v>472798</v>
      </c>
      <c r="J493" s="117">
        <f>J494+J500+J499</f>
        <v>478700</v>
      </c>
      <c r="K493" s="117">
        <f>K494+K500+K499</f>
        <v>478700</v>
      </c>
      <c r="L493" s="161"/>
    </row>
    <row r="494" spans="2:12" s="1" customFormat="1" ht="15.75" x14ac:dyDescent="0.2">
      <c r="B494" s="140" t="s">
        <v>62</v>
      </c>
      <c r="C494" s="114" t="s">
        <v>137</v>
      </c>
      <c r="D494" s="114" t="s">
        <v>147</v>
      </c>
      <c r="E494" s="114" t="s">
        <v>136</v>
      </c>
      <c r="F494" s="114" t="s">
        <v>237</v>
      </c>
      <c r="G494" s="114" t="s">
        <v>199</v>
      </c>
      <c r="H494" s="93"/>
      <c r="I494" s="117">
        <f t="shared" ref="I494:K496" si="92">I495</f>
        <v>363132</v>
      </c>
      <c r="J494" s="117">
        <f t="shared" si="92"/>
        <v>363100</v>
      </c>
      <c r="K494" s="36">
        <f t="shared" si="92"/>
        <v>363100</v>
      </c>
      <c r="L494" s="161"/>
    </row>
    <row r="495" spans="2:12" s="1" customFormat="1" ht="15.75" x14ac:dyDescent="0.2">
      <c r="B495" s="140" t="s">
        <v>14</v>
      </c>
      <c r="C495" s="114" t="s">
        <v>137</v>
      </c>
      <c r="D495" s="114" t="s">
        <v>147</v>
      </c>
      <c r="E495" s="114" t="s">
        <v>136</v>
      </c>
      <c r="F495" s="114" t="s">
        <v>237</v>
      </c>
      <c r="G495" s="114" t="s">
        <v>199</v>
      </c>
      <c r="H495" s="93">
        <v>200</v>
      </c>
      <c r="I495" s="117">
        <f t="shared" si="92"/>
        <v>363132</v>
      </c>
      <c r="J495" s="117">
        <f t="shared" si="92"/>
        <v>363100</v>
      </c>
      <c r="K495" s="36">
        <f t="shared" si="92"/>
        <v>363100</v>
      </c>
      <c r="L495" s="161"/>
    </row>
    <row r="496" spans="2:12" s="1" customFormat="1" ht="15.75" x14ac:dyDescent="0.2">
      <c r="B496" s="140" t="s">
        <v>61</v>
      </c>
      <c r="C496" s="114" t="s">
        <v>137</v>
      </c>
      <c r="D496" s="114" t="s">
        <v>147</v>
      </c>
      <c r="E496" s="114" t="s">
        <v>136</v>
      </c>
      <c r="F496" s="114" t="s">
        <v>237</v>
      </c>
      <c r="G496" s="114" t="s">
        <v>199</v>
      </c>
      <c r="H496" s="93">
        <v>210</v>
      </c>
      <c r="I496" s="117">
        <f>I497</f>
        <v>363132</v>
      </c>
      <c r="J496" s="117">
        <f t="shared" si="92"/>
        <v>363100</v>
      </c>
      <c r="K496" s="117">
        <f t="shared" si="92"/>
        <v>363100</v>
      </c>
      <c r="L496" s="161"/>
    </row>
    <row r="497" spans="2:12" s="1" customFormat="1" ht="15.75" x14ac:dyDescent="0.2">
      <c r="B497" s="140" t="s">
        <v>16</v>
      </c>
      <c r="C497" s="115" t="s">
        <v>137</v>
      </c>
      <c r="D497" s="115" t="s">
        <v>147</v>
      </c>
      <c r="E497" s="115" t="s">
        <v>136</v>
      </c>
      <c r="F497" s="115" t="s">
        <v>237</v>
      </c>
      <c r="G497" s="115" t="s">
        <v>199</v>
      </c>
      <c r="H497" s="121">
        <v>211</v>
      </c>
      <c r="I497" s="122">
        <v>363132</v>
      </c>
      <c r="J497" s="122">
        <v>363100</v>
      </c>
      <c r="K497" s="122">
        <v>363100</v>
      </c>
      <c r="L497" s="161"/>
    </row>
    <row r="498" spans="2:12" s="1" customFormat="1" ht="24" customHeight="1" x14ac:dyDescent="0.2">
      <c r="B498" s="140" t="s">
        <v>4</v>
      </c>
      <c r="C498" s="115" t="s">
        <v>137</v>
      </c>
      <c r="D498" s="115" t="s">
        <v>147</v>
      </c>
      <c r="E498" s="115" t="s">
        <v>136</v>
      </c>
      <c r="F498" s="115" t="s">
        <v>237</v>
      </c>
      <c r="G498" s="115" t="s">
        <v>283</v>
      </c>
      <c r="H498" s="121"/>
      <c r="I498" s="122">
        <f>I499</f>
        <v>109666</v>
      </c>
      <c r="J498" s="122">
        <f>J499</f>
        <v>109600</v>
      </c>
      <c r="K498" s="122">
        <f>K499</f>
        <v>109600</v>
      </c>
      <c r="L498" s="161"/>
    </row>
    <row r="499" spans="2:12" s="33" customFormat="1" ht="16.5" customHeight="1" x14ac:dyDescent="0.2">
      <c r="B499" s="140" t="s">
        <v>2</v>
      </c>
      <c r="C499" s="115" t="s">
        <v>137</v>
      </c>
      <c r="D499" s="115" t="s">
        <v>147</v>
      </c>
      <c r="E499" s="115" t="s">
        <v>136</v>
      </c>
      <c r="F499" s="115" t="s">
        <v>237</v>
      </c>
      <c r="G499" s="115" t="s">
        <v>283</v>
      </c>
      <c r="H499" s="121">
        <v>213</v>
      </c>
      <c r="I499" s="122">
        <v>109666</v>
      </c>
      <c r="J499" s="122">
        <v>109600</v>
      </c>
      <c r="K499" s="122">
        <v>109600</v>
      </c>
      <c r="L499" s="165"/>
    </row>
    <row r="500" spans="2:12" s="33" customFormat="1" ht="23.25" customHeight="1" x14ac:dyDescent="0.2">
      <c r="B500" s="140" t="s">
        <v>63</v>
      </c>
      <c r="C500" s="114" t="s">
        <v>137</v>
      </c>
      <c r="D500" s="114" t="s">
        <v>147</v>
      </c>
      <c r="E500" s="114" t="s">
        <v>136</v>
      </c>
      <c r="F500" s="114" t="s">
        <v>237</v>
      </c>
      <c r="G500" s="114" t="s">
        <v>200</v>
      </c>
      <c r="H500" s="120"/>
      <c r="I500" s="117">
        <f>I501+I503</f>
        <v>0</v>
      </c>
      <c r="J500" s="117">
        <f>J501+J503</f>
        <v>6000</v>
      </c>
      <c r="K500" s="36">
        <f>K501+K503</f>
        <v>6000</v>
      </c>
      <c r="L500" s="165"/>
    </row>
    <row r="501" spans="2:12" s="33" customFormat="1" ht="19.5" customHeight="1" x14ac:dyDescent="0.2">
      <c r="B501" s="140" t="s">
        <v>61</v>
      </c>
      <c r="C501" s="114" t="s">
        <v>137</v>
      </c>
      <c r="D501" s="114" t="s">
        <v>147</v>
      </c>
      <c r="E501" s="114" t="s">
        <v>136</v>
      </c>
      <c r="F501" s="114" t="s">
        <v>237</v>
      </c>
      <c r="G501" s="114" t="s">
        <v>200</v>
      </c>
      <c r="H501" s="120">
        <v>210</v>
      </c>
      <c r="I501" s="117">
        <f>I502</f>
        <v>0</v>
      </c>
      <c r="J501" s="117">
        <f>J502</f>
        <v>0</v>
      </c>
      <c r="K501" s="117">
        <f>K502</f>
        <v>0</v>
      </c>
      <c r="L501" s="165"/>
    </row>
    <row r="502" spans="2:12" s="13" customFormat="1" ht="15" customHeight="1" x14ac:dyDescent="0.2">
      <c r="B502" s="140" t="s">
        <v>19</v>
      </c>
      <c r="C502" s="115" t="s">
        <v>137</v>
      </c>
      <c r="D502" s="115" t="s">
        <v>147</v>
      </c>
      <c r="E502" s="115" t="s">
        <v>136</v>
      </c>
      <c r="F502" s="115" t="s">
        <v>237</v>
      </c>
      <c r="G502" s="115" t="s">
        <v>200</v>
      </c>
      <c r="H502" s="121">
        <v>212</v>
      </c>
      <c r="I502" s="122">
        <v>0</v>
      </c>
      <c r="J502" s="122">
        <v>0</v>
      </c>
      <c r="K502" s="35">
        <v>0</v>
      </c>
      <c r="L502" s="167"/>
    </row>
    <row r="503" spans="2:12" s="13" customFormat="1" ht="15" customHeight="1" x14ac:dyDescent="0.2">
      <c r="B503" s="140" t="s">
        <v>56</v>
      </c>
      <c r="C503" s="114" t="s">
        <v>137</v>
      </c>
      <c r="D503" s="114" t="s">
        <v>147</v>
      </c>
      <c r="E503" s="114" t="s">
        <v>136</v>
      </c>
      <c r="F503" s="114" t="s">
        <v>237</v>
      </c>
      <c r="G503" s="114" t="s">
        <v>200</v>
      </c>
      <c r="H503" s="93">
        <v>220</v>
      </c>
      <c r="I503" s="117">
        <f>I504+I505</f>
        <v>0</v>
      </c>
      <c r="J503" s="117">
        <f>J504+J505</f>
        <v>6000</v>
      </c>
      <c r="K503" s="36">
        <f>K504+K505</f>
        <v>6000</v>
      </c>
      <c r="L503" s="167"/>
    </row>
    <row r="504" spans="2:12" s="33" customFormat="1" ht="16.5" customHeight="1" x14ac:dyDescent="0.2">
      <c r="B504" s="140" t="s">
        <v>30</v>
      </c>
      <c r="C504" s="115" t="s">
        <v>137</v>
      </c>
      <c r="D504" s="115" t="s">
        <v>147</v>
      </c>
      <c r="E504" s="115" t="s">
        <v>136</v>
      </c>
      <c r="F504" s="115" t="s">
        <v>237</v>
      </c>
      <c r="G504" s="115" t="s">
        <v>200</v>
      </c>
      <c r="H504" s="121">
        <v>222</v>
      </c>
      <c r="I504" s="122">
        <v>0</v>
      </c>
      <c r="J504" s="122">
        <v>0</v>
      </c>
      <c r="K504" s="35">
        <v>0</v>
      </c>
      <c r="L504" s="165"/>
    </row>
    <row r="505" spans="2:12" s="1" customFormat="1" ht="18.75" customHeight="1" x14ac:dyDescent="0.2">
      <c r="B505" s="140" t="s">
        <v>33</v>
      </c>
      <c r="C505" s="115" t="s">
        <v>137</v>
      </c>
      <c r="D505" s="115" t="s">
        <v>147</v>
      </c>
      <c r="E505" s="115" t="s">
        <v>136</v>
      </c>
      <c r="F505" s="115" t="s">
        <v>237</v>
      </c>
      <c r="G505" s="115" t="s">
        <v>200</v>
      </c>
      <c r="H505" s="121">
        <v>226</v>
      </c>
      <c r="I505" s="122">
        <v>0</v>
      </c>
      <c r="J505" s="122">
        <v>6000</v>
      </c>
      <c r="K505" s="35">
        <v>6000</v>
      </c>
      <c r="L505" s="161"/>
    </row>
    <row r="506" spans="2:12" s="33" customFormat="1" ht="18.75" customHeight="1" x14ac:dyDescent="0.2">
      <c r="B506" s="140" t="s">
        <v>182</v>
      </c>
      <c r="C506" s="114" t="s">
        <v>137</v>
      </c>
      <c r="D506" s="114" t="s">
        <v>147</v>
      </c>
      <c r="E506" s="114" t="s">
        <v>136</v>
      </c>
      <c r="F506" s="114" t="s">
        <v>237</v>
      </c>
      <c r="G506" s="114" t="s">
        <v>183</v>
      </c>
      <c r="H506" s="120"/>
      <c r="I506" s="117">
        <f>I507</f>
        <v>1000</v>
      </c>
      <c r="J506" s="117">
        <f>J507</f>
        <v>1000</v>
      </c>
      <c r="K506" s="36">
        <f>K507</f>
        <v>1000</v>
      </c>
      <c r="L506" s="165"/>
    </row>
    <row r="507" spans="2:12" s="33" customFormat="1" ht="18.75" customHeight="1" x14ac:dyDescent="0.2">
      <c r="B507" s="140" t="s">
        <v>161</v>
      </c>
      <c r="C507" s="114" t="s">
        <v>137</v>
      </c>
      <c r="D507" s="114" t="s">
        <v>147</v>
      </c>
      <c r="E507" s="114" t="s">
        <v>136</v>
      </c>
      <c r="F507" s="114" t="s">
        <v>237</v>
      </c>
      <c r="G507" s="114" t="s">
        <v>154</v>
      </c>
      <c r="H507" s="120"/>
      <c r="I507" s="117">
        <f>I514+I508</f>
        <v>1000</v>
      </c>
      <c r="J507" s="117">
        <f>J514+J508</f>
        <v>1000</v>
      </c>
      <c r="K507" s="117">
        <f>K514+K508</f>
        <v>1000</v>
      </c>
      <c r="L507" s="165"/>
    </row>
    <row r="508" spans="2:12" s="1" customFormat="1" ht="27.75" customHeight="1" x14ac:dyDescent="0.2">
      <c r="B508" s="140" t="s">
        <v>161</v>
      </c>
      <c r="C508" s="114" t="s">
        <v>137</v>
      </c>
      <c r="D508" s="114" t="s">
        <v>147</v>
      </c>
      <c r="E508" s="114" t="s">
        <v>136</v>
      </c>
      <c r="F508" s="114" t="s">
        <v>237</v>
      </c>
      <c r="G508" s="114" t="s">
        <v>214</v>
      </c>
      <c r="H508" s="120"/>
      <c r="I508" s="117">
        <f>I509+I512</f>
        <v>0</v>
      </c>
      <c r="J508" s="117">
        <f>J509+J512</f>
        <v>0</v>
      </c>
      <c r="K508" s="117">
        <f>K509+K512</f>
        <v>0</v>
      </c>
      <c r="L508" s="161"/>
    </row>
    <row r="509" spans="2:12" s="1" customFormat="1" ht="17.25" customHeight="1" x14ac:dyDescent="0.2">
      <c r="B509" s="140" t="s">
        <v>14</v>
      </c>
      <c r="C509" s="114" t="s">
        <v>137</v>
      </c>
      <c r="D509" s="114" t="s">
        <v>147</v>
      </c>
      <c r="E509" s="114" t="s">
        <v>136</v>
      </c>
      <c r="F509" s="114" t="s">
        <v>237</v>
      </c>
      <c r="G509" s="114" t="s">
        <v>214</v>
      </c>
      <c r="H509" s="120">
        <v>200</v>
      </c>
      <c r="I509" s="117">
        <f t="shared" ref="I509:K510" si="93">I510</f>
        <v>0</v>
      </c>
      <c r="J509" s="117">
        <f t="shared" si="93"/>
        <v>0</v>
      </c>
      <c r="K509" s="117">
        <f t="shared" si="93"/>
        <v>0</v>
      </c>
      <c r="L509" s="161"/>
    </row>
    <row r="510" spans="2:12" s="1" customFormat="1" ht="18" customHeight="1" x14ac:dyDescent="0.2">
      <c r="B510" s="140" t="s">
        <v>20</v>
      </c>
      <c r="C510" s="114" t="s">
        <v>137</v>
      </c>
      <c r="D510" s="114" t="s">
        <v>147</v>
      </c>
      <c r="E510" s="114" t="s">
        <v>136</v>
      </c>
      <c r="F510" s="114" t="s">
        <v>237</v>
      </c>
      <c r="G510" s="114" t="s">
        <v>214</v>
      </c>
      <c r="H510" s="120">
        <v>220</v>
      </c>
      <c r="I510" s="117">
        <f t="shared" si="93"/>
        <v>0</v>
      </c>
      <c r="J510" s="117">
        <f t="shared" si="93"/>
        <v>0</v>
      </c>
      <c r="K510" s="117">
        <f t="shared" si="93"/>
        <v>0</v>
      </c>
      <c r="L510" s="161"/>
    </row>
    <row r="511" spans="2:12" s="1" customFormat="1" ht="19.5" customHeight="1" x14ac:dyDescent="0.2">
      <c r="B511" s="140" t="s">
        <v>33</v>
      </c>
      <c r="C511" s="115" t="s">
        <v>137</v>
      </c>
      <c r="D511" s="115" t="s">
        <v>147</v>
      </c>
      <c r="E511" s="115" t="s">
        <v>136</v>
      </c>
      <c r="F511" s="115" t="s">
        <v>237</v>
      </c>
      <c r="G511" s="115" t="s">
        <v>214</v>
      </c>
      <c r="H511" s="121">
        <v>226</v>
      </c>
      <c r="I511" s="122">
        <v>0</v>
      </c>
      <c r="J511" s="122">
        <v>0</v>
      </c>
      <c r="K511" s="35">
        <v>0</v>
      </c>
      <c r="L511" s="161"/>
    </row>
    <row r="512" spans="2:12" s="1" customFormat="1" ht="18" customHeight="1" x14ac:dyDescent="0.2">
      <c r="B512" s="140" t="s">
        <v>64</v>
      </c>
      <c r="C512" s="114" t="s">
        <v>137</v>
      </c>
      <c r="D512" s="114" t="s">
        <v>147</v>
      </c>
      <c r="E512" s="114" t="s">
        <v>136</v>
      </c>
      <c r="F512" s="114" t="s">
        <v>237</v>
      </c>
      <c r="G512" s="114" t="s">
        <v>214</v>
      </c>
      <c r="H512" s="120">
        <v>300</v>
      </c>
      <c r="I512" s="117">
        <f>I513</f>
        <v>0</v>
      </c>
      <c r="J512" s="117">
        <f>J513</f>
        <v>0</v>
      </c>
      <c r="K512" s="117">
        <f>K513</f>
        <v>0</v>
      </c>
      <c r="L512" s="161"/>
    </row>
    <row r="513" spans="2:12" s="1" customFormat="1" ht="20.25" customHeight="1" x14ac:dyDescent="0.2">
      <c r="B513" s="140" t="s">
        <v>65</v>
      </c>
      <c r="C513" s="115" t="s">
        <v>137</v>
      </c>
      <c r="D513" s="115" t="s">
        <v>147</v>
      </c>
      <c r="E513" s="115" t="s">
        <v>136</v>
      </c>
      <c r="F513" s="115" t="s">
        <v>237</v>
      </c>
      <c r="G513" s="115" t="s">
        <v>214</v>
      </c>
      <c r="H513" s="121">
        <v>340</v>
      </c>
      <c r="I513" s="122">
        <v>0</v>
      </c>
      <c r="J513" s="122">
        <v>0</v>
      </c>
      <c r="K513" s="35">
        <v>0</v>
      </c>
      <c r="L513" s="161"/>
    </row>
    <row r="514" spans="2:12" s="1" customFormat="1" ht="27" customHeight="1" x14ac:dyDescent="0.2">
      <c r="B514" s="140" t="s">
        <v>205</v>
      </c>
      <c r="C514" s="114" t="s">
        <v>137</v>
      </c>
      <c r="D514" s="114" t="s">
        <v>147</v>
      </c>
      <c r="E514" s="114" t="s">
        <v>136</v>
      </c>
      <c r="F514" s="114" t="s">
        <v>237</v>
      </c>
      <c r="G514" s="114" t="s">
        <v>204</v>
      </c>
      <c r="H514" s="120"/>
      <c r="I514" s="117">
        <f>I515+I523+I522</f>
        <v>1000</v>
      </c>
      <c r="J514" s="117">
        <f t="shared" ref="J514:K514" si="94">J515+J523+J522</f>
        <v>1000</v>
      </c>
      <c r="K514" s="117">
        <f t="shared" si="94"/>
        <v>1000</v>
      </c>
      <c r="L514" s="161"/>
    </row>
    <row r="515" spans="2:12" s="1" customFormat="1" ht="16.5" customHeight="1" x14ac:dyDescent="0.2">
      <c r="B515" s="140" t="s">
        <v>14</v>
      </c>
      <c r="C515" s="114" t="s">
        <v>137</v>
      </c>
      <c r="D515" s="114" t="s">
        <v>147</v>
      </c>
      <c r="E515" s="114" t="s">
        <v>136</v>
      </c>
      <c r="F515" s="114" t="s">
        <v>237</v>
      </c>
      <c r="G515" s="114" t="s">
        <v>204</v>
      </c>
      <c r="H515" s="120">
        <v>200</v>
      </c>
      <c r="I515" s="117">
        <f t="shared" ref="I515:K515" si="95">I516</f>
        <v>0</v>
      </c>
      <c r="J515" s="117">
        <f t="shared" si="95"/>
        <v>0</v>
      </c>
      <c r="K515" s="36">
        <f t="shared" si="95"/>
        <v>0</v>
      </c>
      <c r="L515" s="161"/>
    </row>
    <row r="516" spans="2:12" s="1" customFormat="1" ht="18" customHeight="1" x14ac:dyDescent="0.2">
      <c r="B516" s="140" t="s">
        <v>20</v>
      </c>
      <c r="C516" s="114" t="s">
        <v>137</v>
      </c>
      <c r="D516" s="114" t="s">
        <v>147</v>
      </c>
      <c r="E516" s="114" t="s">
        <v>136</v>
      </c>
      <c r="F516" s="114" t="s">
        <v>237</v>
      </c>
      <c r="G516" s="114" t="s">
        <v>204</v>
      </c>
      <c r="H516" s="120">
        <v>220</v>
      </c>
      <c r="I516" s="117">
        <f>I517+I518+I519+I520+I521</f>
        <v>0</v>
      </c>
      <c r="J516" s="117">
        <f>J517+J518+J519+J520+J521</f>
        <v>0</v>
      </c>
      <c r="K516" s="117">
        <f>K517+K518+K519+K520+K521</f>
        <v>0</v>
      </c>
      <c r="L516" s="161"/>
    </row>
    <row r="517" spans="2:12" s="1" customFormat="1" ht="17.25" customHeight="1" x14ac:dyDescent="0.2">
      <c r="B517" s="140" t="s">
        <v>66</v>
      </c>
      <c r="C517" s="115" t="s">
        <v>137</v>
      </c>
      <c r="D517" s="115" t="s">
        <v>147</v>
      </c>
      <c r="E517" s="115" t="s">
        <v>136</v>
      </c>
      <c r="F517" s="115" t="s">
        <v>237</v>
      </c>
      <c r="G517" s="115" t="s">
        <v>204</v>
      </c>
      <c r="H517" s="121">
        <v>221</v>
      </c>
      <c r="I517" s="122">
        <v>0</v>
      </c>
      <c r="J517" s="122">
        <v>0</v>
      </c>
      <c r="K517" s="35">
        <v>0</v>
      </c>
      <c r="L517" s="161"/>
    </row>
    <row r="518" spans="2:12" s="1" customFormat="1" ht="15" customHeight="1" x14ac:dyDescent="0.2">
      <c r="B518" s="140" t="s">
        <v>67</v>
      </c>
      <c r="C518" s="115" t="s">
        <v>137</v>
      </c>
      <c r="D518" s="115" t="s">
        <v>147</v>
      </c>
      <c r="E518" s="115" t="s">
        <v>136</v>
      </c>
      <c r="F518" s="115" t="s">
        <v>237</v>
      </c>
      <c r="G518" s="115" t="s">
        <v>204</v>
      </c>
      <c r="H518" s="121">
        <v>222</v>
      </c>
      <c r="I518" s="122">
        <v>0</v>
      </c>
      <c r="J518" s="122">
        <v>0</v>
      </c>
      <c r="K518" s="35">
        <v>0</v>
      </c>
      <c r="L518" s="161"/>
    </row>
    <row r="519" spans="2:12" s="33" customFormat="1" ht="17.25" hidden="1" customHeight="1" x14ac:dyDescent="0.2">
      <c r="B519" s="140" t="s">
        <v>68</v>
      </c>
      <c r="C519" s="115" t="s">
        <v>137</v>
      </c>
      <c r="D519" s="115" t="s">
        <v>147</v>
      </c>
      <c r="E519" s="115" t="s">
        <v>136</v>
      </c>
      <c r="F519" s="115" t="s">
        <v>237</v>
      </c>
      <c r="G519" s="115" t="s">
        <v>204</v>
      </c>
      <c r="H519" s="121">
        <v>223</v>
      </c>
      <c r="I519" s="122">
        <v>0</v>
      </c>
      <c r="J519" s="122">
        <v>0</v>
      </c>
      <c r="K519" s="35">
        <v>0</v>
      </c>
      <c r="L519" s="165"/>
    </row>
    <row r="520" spans="2:12" s="33" customFormat="1" ht="17.25" hidden="1" customHeight="1" x14ac:dyDescent="0.2">
      <c r="B520" s="140" t="s">
        <v>32</v>
      </c>
      <c r="C520" s="115" t="s">
        <v>137</v>
      </c>
      <c r="D520" s="115" t="s">
        <v>147</v>
      </c>
      <c r="E520" s="115" t="s">
        <v>136</v>
      </c>
      <c r="F520" s="115" t="s">
        <v>237</v>
      </c>
      <c r="G520" s="115" t="s">
        <v>204</v>
      </c>
      <c r="H520" s="121">
        <v>225</v>
      </c>
      <c r="I520" s="122">
        <v>0</v>
      </c>
      <c r="J520" s="122">
        <v>0</v>
      </c>
      <c r="K520" s="35">
        <v>0</v>
      </c>
      <c r="L520" s="165"/>
    </row>
    <row r="521" spans="2:12" s="33" customFormat="1" ht="17.25" hidden="1" customHeight="1" x14ac:dyDescent="0.2">
      <c r="B521" s="140" t="s">
        <v>33</v>
      </c>
      <c r="C521" s="115" t="s">
        <v>137</v>
      </c>
      <c r="D521" s="115" t="s">
        <v>147</v>
      </c>
      <c r="E521" s="115" t="s">
        <v>136</v>
      </c>
      <c r="F521" s="115" t="s">
        <v>237</v>
      </c>
      <c r="G521" s="115" t="s">
        <v>204</v>
      </c>
      <c r="H521" s="121">
        <v>226</v>
      </c>
      <c r="I521" s="122">
        <v>0</v>
      </c>
      <c r="J521" s="122">
        <v>0</v>
      </c>
      <c r="K521" s="35">
        <v>0</v>
      </c>
      <c r="L521" s="165"/>
    </row>
    <row r="522" spans="2:12" s="33" customFormat="1" ht="17.25" customHeight="1" x14ac:dyDescent="0.2">
      <c r="B522" s="140" t="s">
        <v>7</v>
      </c>
      <c r="C522" s="115" t="s">
        <v>137</v>
      </c>
      <c r="D522" s="115" t="s">
        <v>147</v>
      </c>
      <c r="E522" s="115" t="s">
        <v>136</v>
      </c>
      <c r="F522" s="115" t="s">
        <v>332</v>
      </c>
      <c r="G522" s="115" t="s">
        <v>204</v>
      </c>
      <c r="H522" s="121">
        <v>290</v>
      </c>
      <c r="I522" s="122">
        <v>0</v>
      </c>
      <c r="J522" s="122">
        <v>0</v>
      </c>
      <c r="K522" s="35">
        <v>0</v>
      </c>
      <c r="L522" s="165"/>
    </row>
    <row r="523" spans="2:12" s="33" customFormat="1" ht="17.25" customHeight="1" x14ac:dyDescent="0.2">
      <c r="B523" s="140" t="s">
        <v>34</v>
      </c>
      <c r="C523" s="114" t="s">
        <v>137</v>
      </c>
      <c r="D523" s="114" t="s">
        <v>147</v>
      </c>
      <c r="E523" s="114" t="s">
        <v>136</v>
      </c>
      <c r="F523" s="114" t="s">
        <v>237</v>
      </c>
      <c r="G523" s="114" t="s">
        <v>204</v>
      </c>
      <c r="H523" s="120">
        <v>300</v>
      </c>
      <c r="I523" s="117">
        <f>I524</f>
        <v>1000</v>
      </c>
      <c r="J523" s="117">
        <f t="shared" ref="J523:K523" si="96">J524</f>
        <v>1000</v>
      </c>
      <c r="K523" s="117">
        <f t="shared" si="96"/>
        <v>1000</v>
      </c>
      <c r="L523" s="165"/>
    </row>
    <row r="524" spans="2:12" s="33" customFormat="1" ht="17.25" customHeight="1" x14ac:dyDescent="0.2">
      <c r="B524" s="140" t="s">
        <v>69</v>
      </c>
      <c r="C524" s="115" t="s">
        <v>137</v>
      </c>
      <c r="D524" s="115" t="s">
        <v>147</v>
      </c>
      <c r="E524" s="115" t="s">
        <v>136</v>
      </c>
      <c r="F524" s="115" t="s">
        <v>237</v>
      </c>
      <c r="G524" s="115" t="s">
        <v>204</v>
      </c>
      <c r="H524" s="121">
        <v>340</v>
      </c>
      <c r="I524" s="122">
        <v>1000</v>
      </c>
      <c r="J524" s="122">
        <v>1000</v>
      </c>
      <c r="K524" s="35">
        <v>1000</v>
      </c>
      <c r="L524" s="165"/>
    </row>
    <row r="525" spans="2:12" s="33" customFormat="1" ht="17.25" customHeight="1" x14ac:dyDescent="0.2">
      <c r="B525" s="140" t="s">
        <v>187</v>
      </c>
      <c r="C525" s="114" t="s">
        <v>137</v>
      </c>
      <c r="D525" s="114" t="s">
        <v>147</v>
      </c>
      <c r="E525" s="114" t="s">
        <v>136</v>
      </c>
      <c r="F525" s="114" t="s">
        <v>237</v>
      </c>
      <c r="G525" s="114" t="s">
        <v>186</v>
      </c>
      <c r="H525" s="120"/>
      <c r="I525" s="117">
        <f>I527+I526</f>
        <v>3000</v>
      </c>
      <c r="J525" s="117">
        <f>J527+J526</f>
        <v>3000</v>
      </c>
      <c r="K525" s="117">
        <f>K527+K526</f>
        <v>3000</v>
      </c>
      <c r="L525" s="165"/>
    </row>
    <row r="526" spans="2:12" s="33" customFormat="1" ht="24" customHeight="1" x14ac:dyDescent="0.2">
      <c r="B526" s="140" t="s">
        <v>377</v>
      </c>
      <c r="C526" s="115" t="s">
        <v>137</v>
      </c>
      <c r="D526" s="115" t="s">
        <v>147</v>
      </c>
      <c r="E526" s="115" t="s">
        <v>136</v>
      </c>
      <c r="F526" s="115" t="s">
        <v>237</v>
      </c>
      <c r="G526" s="115" t="s">
        <v>296</v>
      </c>
      <c r="H526" s="121">
        <v>290</v>
      </c>
      <c r="I526" s="122">
        <v>1000</v>
      </c>
      <c r="J526" s="117">
        <v>1000</v>
      </c>
      <c r="K526" s="117">
        <v>1000</v>
      </c>
      <c r="L526" s="165"/>
    </row>
    <row r="527" spans="2:12" s="1" customFormat="1" ht="16.5" customHeight="1" x14ac:dyDescent="0.2">
      <c r="B527" s="140" t="s">
        <v>155</v>
      </c>
      <c r="C527" s="114" t="s">
        <v>137</v>
      </c>
      <c r="D527" s="114" t="s">
        <v>147</v>
      </c>
      <c r="E527" s="114" t="s">
        <v>136</v>
      </c>
      <c r="F527" s="114" t="s">
        <v>237</v>
      </c>
      <c r="G527" s="114" t="s">
        <v>156</v>
      </c>
      <c r="H527" s="93"/>
      <c r="I527" s="117">
        <f>I528+I531</f>
        <v>2000</v>
      </c>
      <c r="J527" s="117">
        <f>J528+J531</f>
        <v>2000</v>
      </c>
      <c r="K527" s="36">
        <f>K528+K531</f>
        <v>2000</v>
      </c>
      <c r="L527" s="161"/>
    </row>
    <row r="528" spans="2:12" s="1" customFormat="1" ht="2.25" hidden="1" customHeight="1" x14ac:dyDescent="0.2">
      <c r="B528" s="140" t="s">
        <v>37</v>
      </c>
      <c r="C528" s="114" t="s">
        <v>137</v>
      </c>
      <c r="D528" s="114" t="s">
        <v>147</v>
      </c>
      <c r="E528" s="114" t="s">
        <v>136</v>
      </c>
      <c r="F528" s="114" t="s">
        <v>237</v>
      </c>
      <c r="G528" s="114" t="s">
        <v>201</v>
      </c>
      <c r="H528" s="93"/>
      <c r="I528" s="117">
        <f t="shared" ref="I528:K529" si="97">I529</f>
        <v>1000</v>
      </c>
      <c r="J528" s="117">
        <f t="shared" si="97"/>
        <v>1000</v>
      </c>
      <c r="K528" s="36">
        <f t="shared" si="97"/>
        <v>1000</v>
      </c>
      <c r="L528" s="161"/>
    </row>
    <row r="529" spans="2:12" s="1" customFormat="1" ht="15.75" x14ac:dyDescent="0.2">
      <c r="B529" s="140" t="s">
        <v>40</v>
      </c>
      <c r="C529" s="114" t="s">
        <v>137</v>
      </c>
      <c r="D529" s="114" t="s">
        <v>147</v>
      </c>
      <c r="E529" s="114" t="s">
        <v>136</v>
      </c>
      <c r="F529" s="114" t="s">
        <v>237</v>
      </c>
      <c r="G529" s="114" t="s">
        <v>201</v>
      </c>
      <c r="H529" s="93">
        <v>200</v>
      </c>
      <c r="I529" s="117">
        <f t="shared" si="97"/>
        <v>1000</v>
      </c>
      <c r="J529" s="117">
        <f t="shared" si="97"/>
        <v>1000</v>
      </c>
      <c r="K529" s="117">
        <f t="shared" si="97"/>
        <v>1000</v>
      </c>
      <c r="L529" s="161"/>
    </row>
    <row r="530" spans="2:12" s="1" customFormat="1" ht="15.75" x14ac:dyDescent="0.2">
      <c r="B530" s="140" t="s">
        <v>70</v>
      </c>
      <c r="C530" s="115" t="s">
        <v>137</v>
      </c>
      <c r="D530" s="115" t="s">
        <v>147</v>
      </c>
      <c r="E530" s="115" t="s">
        <v>136</v>
      </c>
      <c r="F530" s="115" t="s">
        <v>237</v>
      </c>
      <c r="G530" s="115" t="s">
        <v>201</v>
      </c>
      <c r="H530" s="119">
        <v>290</v>
      </c>
      <c r="I530" s="122">
        <v>1000</v>
      </c>
      <c r="J530" s="122">
        <v>1000</v>
      </c>
      <c r="K530" s="35">
        <v>1000</v>
      </c>
      <c r="L530" s="161"/>
    </row>
    <row r="531" spans="2:12" s="1" customFormat="1" ht="15.75" x14ac:dyDescent="0.2">
      <c r="B531" s="140" t="s">
        <v>202</v>
      </c>
      <c r="C531" s="114" t="s">
        <v>137</v>
      </c>
      <c r="D531" s="114" t="s">
        <v>147</v>
      </c>
      <c r="E531" s="114" t="s">
        <v>136</v>
      </c>
      <c r="F531" s="114" t="s">
        <v>237</v>
      </c>
      <c r="G531" s="114" t="s">
        <v>203</v>
      </c>
      <c r="H531" s="93"/>
      <c r="I531" s="117">
        <f t="shared" ref="I531:K532" si="98">I532</f>
        <v>1000</v>
      </c>
      <c r="J531" s="117">
        <f t="shared" si="98"/>
        <v>1000</v>
      </c>
      <c r="K531" s="36">
        <f t="shared" si="98"/>
        <v>1000</v>
      </c>
      <c r="L531" s="161"/>
    </row>
    <row r="532" spans="2:12" s="33" customFormat="1" ht="16.5" customHeight="1" x14ac:dyDescent="0.2">
      <c r="B532" s="140" t="s">
        <v>40</v>
      </c>
      <c r="C532" s="114" t="s">
        <v>137</v>
      </c>
      <c r="D532" s="114" t="s">
        <v>147</v>
      </c>
      <c r="E532" s="114" t="s">
        <v>136</v>
      </c>
      <c r="F532" s="114" t="s">
        <v>237</v>
      </c>
      <c r="G532" s="114" t="s">
        <v>203</v>
      </c>
      <c r="H532" s="93">
        <v>200</v>
      </c>
      <c r="I532" s="117">
        <f t="shared" si="98"/>
        <v>1000</v>
      </c>
      <c r="J532" s="117">
        <f t="shared" si="98"/>
        <v>1000</v>
      </c>
      <c r="K532" s="117">
        <f t="shared" si="98"/>
        <v>1000</v>
      </c>
      <c r="L532" s="165"/>
    </row>
    <row r="533" spans="2:12" s="13" customFormat="1" ht="14.25" customHeight="1" x14ac:dyDescent="0.2">
      <c r="B533" s="140" t="s">
        <v>70</v>
      </c>
      <c r="C533" s="115" t="s">
        <v>137</v>
      </c>
      <c r="D533" s="115" t="s">
        <v>147</v>
      </c>
      <c r="E533" s="115" t="s">
        <v>136</v>
      </c>
      <c r="F533" s="115" t="s">
        <v>237</v>
      </c>
      <c r="G533" s="115" t="s">
        <v>203</v>
      </c>
      <c r="H533" s="119">
        <v>290</v>
      </c>
      <c r="I533" s="122">
        <v>1000</v>
      </c>
      <c r="J533" s="122">
        <v>1000</v>
      </c>
      <c r="K533" s="35">
        <v>1000</v>
      </c>
      <c r="L533" s="167"/>
    </row>
    <row r="534" spans="2:12" s="21" customFormat="1" ht="16.5" hidden="1" customHeight="1" x14ac:dyDescent="0.2">
      <c r="B534" s="129" t="s">
        <v>374</v>
      </c>
      <c r="C534" s="110" t="s">
        <v>137</v>
      </c>
      <c r="D534" s="110" t="s">
        <v>147</v>
      </c>
      <c r="E534" s="110" t="s">
        <v>136</v>
      </c>
      <c r="F534" s="110" t="s">
        <v>373</v>
      </c>
      <c r="G534" s="110"/>
      <c r="H534" s="111"/>
      <c r="I534" s="112">
        <f>SUM(I537+I541)</f>
        <v>0</v>
      </c>
      <c r="J534" s="112">
        <f t="shared" ref="J534:K534" si="99">SUM(J537+J541)</f>
        <v>0</v>
      </c>
      <c r="K534" s="112">
        <f t="shared" si="99"/>
        <v>0</v>
      </c>
      <c r="L534" s="170"/>
    </row>
    <row r="535" spans="2:12" s="33" customFormat="1" ht="15.75" hidden="1" customHeight="1" x14ac:dyDescent="0.2">
      <c r="B535" s="140" t="s">
        <v>189</v>
      </c>
      <c r="C535" s="114" t="s">
        <v>137</v>
      </c>
      <c r="D535" s="114" t="s">
        <v>147</v>
      </c>
      <c r="E535" s="114" t="s">
        <v>136</v>
      </c>
      <c r="F535" s="114" t="s">
        <v>373</v>
      </c>
      <c r="G535" s="114" t="s">
        <v>181</v>
      </c>
      <c r="H535" s="93"/>
      <c r="I535" s="117">
        <f>I536</f>
        <v>0</v>
      </c>
      <c r="J535" s="117">
        <f t="shared" ref="J535:K535" si="100">J536</f>
        <v>0</v>
      </c>
      <c r="K535" s="117">
        <f t="shared" si="100"/>
        <v>0</v>
      </c>
      <c r="L535" s="165"/>
    </row>
    <row r="536" spans="2:12" s="33" customFormat="1" ht="1.5" hidden="1" customHeight="1" x14ac:dyDescent="0.2">
      <c r="B536" s="140" t="s">
        <v>188</v>
      </c>
      <c r="C536" s="114" t="s">
        <v>137</v>
      </c>
      <c r="D536" s="114" t="s">
        <v>147</v>
      </c>
      <c r="E536" s="114" t="s">
        <v>136</v>
      </c>
      <c r="F536" s="114" t="s">
        <v>373</v>
      </c>
      <c r="G536" s="114" t="s">
        <v>171</v>
      </c>
      <c r="H536" s="93"/>
      <c r="I536" s="117">
        <f>SUM(I537+I540)</f>
        <v>0</v>
      </c>
      <c r="J536" s="117">
        <f t="shared" ref="J536:K536" si="101">SUM(J537+J540)</f>
        <v>0</v>
      </c>
      <c r="K536" s="117">
        <f t="shared" si="101"/>
        <v>0</v>
      </c>
      <c r="L536" s="165"/>
    </row>
    <row r="537" spans="2:12" s="33" customFormat="1" ht="47.25" hidden="1" customHeight="1" x14ac:dyDescent="0.2">
      <c r="B537" s="140" t="s">
        <v>62</v>
      </c>
      <c r="C537" s="114" t="s">
        <v>137</v>
      </c>
      <c r="D537" s="114" t="s">
        <v>147</v>
      </c>
      <c r="E537" s="114" t="s">
        <v>136</v>
      </c>
      <c r="F537" s="114" t="s">
        <v>373</v>
      </c>
      <c r="G537" s="114" t="s">
        <v>199</v>
      </c>
      <c r="H537" s="93"/>
      <c r="I537" s="117">
        <f>I539</f>
        <v>0</v>
      </c>
      <c r="J537" s="117">
        <f t="shared" ref="J537:K537" si="102">J539</f>
        <v>0</v>
      </c>
      <c r="K537" s="117">
        <f t="shared" si="102"/>
        <v>0</v>
      </c>
      <c r="L537" s="165"/>
    </row>
    <row r="538" spans="2:12" s="33" customFormat="1" ht="31.5" hidden="1" customHeight="1" x14ac:dyDescent="0.2">
      <c r="B538" s="140" t="s">
        <v>14</v>
      </c>
      <c r="C538" s="114" t="s">
        <v>137</v>
      </c>
      <c r="D538" s="114" t="s">
        <v>147</v>
      </c>
      <c r="E538" s="114" t="s">
        <v>136</v>
      </c>
      <c r="F538" s="114" t="s">
        <v>373</v>
      </c>
      <c r="G538" s="114" t="s">
        <v>199</v>
      </c>
      <c r="H538" s="93">
        <v>200</v>
      </c>
      <c r="I538" s="117">
        <f>I539</f>
        <v>0</v>
      </c>
      <c r="J538" s="117">
        <f t="shared" ref="J538:K538" si="103">J539</f>
        <v>0</v>
      </c>
      <c r="K538" s="117">
        <f t="shared" si="103"/>
        <v>0</v>
      </c>
      <c r="L538" s="165"/>
    </row>
    <row r="539" spans="2:12" s="33" customFormat="1" ht="16.5" hidden="1" customHeight="1" x14ac:dyDescent="0.2">
      <c r="B539" s="140" t="s">
        <v>16</v>
      </c>
      <c r="C539" s="115" t="s">
        <v>137</v>
      </c>
      <c r="D539" s="115" t="s">
        <v>147</v>
      </c>
      <c r="E539" s="115" t="s">
        <v>136</v>
      </c>
      <c r="F539" s="115" t="s">
        <v>373</v>
      </c>
      <c r="G539" s="115" t="s">
        <v>199</v>
      </c>
      <c r="H539" s="119">
        <v>211</v>
      </c>
      <c r="I539" s="122">
        <v>0</v>
      </c>
      <c r="J539" s="122">
        <v>0</v>
      </c>
      <c r="K539" s="122">
        <v>0</v>
      </c>
      <c r="L539" s="165"/>
    </row>
    <row r="540" spans="2:12" s="33" customFormat="1" ht="16.5" hidden="1" customHeight="1" x14ac:dyDescent="0.2">
      <c r="B540" s="140" t="s">
        <v>4</v>
      </c>
      <c r="C540" s="114" t="s">
        <v>137</v>
      </c>
      <c r="D540" s="114" t="s">
        <v>147</v>
      </c>
      <c r="E540" s="114" t="s">
        <v>136</v>
      </c>
      <c r="F540" s="114" t="s">
        <v>373</v>
      </c>
      <c r="G540" s="114" t="s">
        <v>283</v>
      </c>
      <c r="H540" s="93"/>
      <c r="I540" s="117">
        <f>I541</f>
        <v>0</v>
      </c>
      <c r="J540" s="117">
        <f t="shared" ref="J540:K540" si="104">J541</f>
        <v>0</v>
      </c>
      <c r="K540" s="117">
        <f t="shared" si="104"/>
        <v>0</v>
      </c>
      <c r="L540" s="165"/>
    </row>
    <row r="541" spans="2:12" s="33" customFormat="1" ht="16.5" hidden="1" customHeight="1" x14ac:dyDescent="0.2">
      <c r="B541" s="140" t="s">
        <v>2</v>
      </c>
      <c r="C541" s="115" t="s">
        <v>137</v>
      </c>
      <c r="D541" s="115" t="s">
        <v>147</v>
      </c>
      <c r="E541" s="115" t="s">
        <v>136</v>
      </c>
      <c r="F541" s="115" t="s">
        <v>373</v>
      </c>
      <c r="G541" s="115" t="s">
        <v>283</v>
      </c>
      <c r="H541" s="119">
        <v>213</v>
      </c>
      <c r="I541" s="122">
        <v>0</v>
      </c>
      <c r="J541" s="122">
        <v>0</v>
      </c>
      <c r="K541" s="122">
        <v>0</v>
      </c>
      <c r="L541" s="165"/>
    </row>
    <row r="542" spans="2:12" s="26" customFormat="1" ht="17.25" customHeight="1" x14ac:dyDescent="0.2">
      <c r="B542" s="140" t="s">
        <v>130</v>
      </c>
      <c r="C542" s="114" t="s">
        <v>137</v>
      </c>
      <c r="D542" s="114" t="s">
        <v>147</v>
      </c>
      <c r="E542" s="114" t="s">
        <v>140</v>
      </c>
      <c r="F542" s="115"/>
      <c r="G542" s="114"/>
      <c r="H542" s="93"/>
      <c r="I542" s="117">
        <f t="shared" ref="I542:K543" si="105">I543</f>
        <v>591707</v>
      </c>
      <c r="J542" s="117">
        <f t="shared" si="105"/>
        <v>591707</v>
      </c>
      <c r="K542" s="36">
        <f t="shared" si="105"/>
        <v>591707</v>
      </c>
      <c r="L542" s="171"/>
    </row>
    <row r="543" spans="2:12" s="33" customFormat="1" ht="17.25" customHeight="1" x14ac:dyDescent="0.2">
      <c r="B543" s="140" t="s">
        <v>162</v>
      </c>
      <c r="C543" s="114" t="s">
        <v>137</v>
      </c>
      <c r="D543" s="114" t="s">
        <v>147</v>
      </c>
      <c r="E543" s="114" t="s">
        <v>140</v>
      </c>
      <c r="F543" s="114" t="s">
        <v>236</v>
      </c>
      <c r="G543" s="114"/>
      <c r="H543" s="93"/>
      <c r="I543" s="117">
        <f t="shared" si="105"/>
        <v>591707</v>
      </c>
      <c r="J543" s="117">
        <f t="shared" si="105"/>
        <v>591707</v>
      </c>
      <c r="K543" s="36">
        <f t="shared" si="105"/>
        <v>591707</v>
      </c>
      <c r="L543" s="165"/>
    </row>
    <row r="544" spans="2:12" s="45" customFormat="1" ht="38.25" x14ac:dyDescent="0.2">
      <c r="B544" s="140" t="s">
        <v>158</v>
      </c>
      <c r="C544" s="114" t="s">
        <v>137</v>
      </c>
      <c r="D544" s="114" t="s">
        <v>147</v>
      </c>
      <c r="E544" s="114" t="s">
        <v>140</v>
      </c>
      <c r="F544" s="114" t="s">
        <v>235</v>
      </c>
      <c r="G544" s="114"/>
      <c r="H544" s="93"/>
      <c r="I544" s="117">
        <f>I545+I561</f>
        <v>591707</v>
      </c>
      <c r="J544" s="117">
        <f>J545+J561</f>
        <v>591707</v>
      </c>
      <c r="K544" s="36">
        <f>K545+K561</f>
        <v>591707</v>
      </c>
      <c r="L544" s="163"/>
    </row>
    <row r="545" spans="2:12" s="1" customFormat="1" ht="32.25" hidden="1" customHeight="1" x14ac:dyDescent="0.2">
      <c r="B545" s="199" t="s">
        <v>218</v>
      </c>
      <c r="C545" s="73" t="s">
        <v>137</v>
      </c>
      <c r="D545" s="73" t="s">
        <v>147</v>
      </c>
      <c r="E545" s="73" t="s">
        <v>140</v>
      </c>
      <c r="F545" s="73" t="s">
        <v>234</v>
      </c>
      <c r="G545" s="73"/>
      <c r="H545" s="74"/>
      <c r="I545" s="75">
        <f>I546+I558+I554</f>
        <v>0</v>
      </c>
      <c r="J545" s="75">
        <f>J546+J558+J554</f>
        <v>0</v>
      </c>
      <c r="K545" s="75">
        <f>K546+K558+K554</f>
        <v>0</v>
      </c>
      <c r="L545" s="161"/>
    </row>
    <row r="546" spans="2:12" s="1" customFormat="1" ht="45.75" hidden="1" customHeight="1" x14ac:dyDescent="0.2">
      <c r="B546" s="140" t="s">
        <v>366</v>
      </c>
      <c r="C546" s="114" t="s">
        <v>137</v>
      </c>
      <c r="D546" s="114" t="s">
        <v>147</v>
      </c>
      <c r="E546" s="114" t="s">
        <v>140</v>
      </c>
      <c r="F546" s="114" t="s">
        <v>234</v>
      </c>
      <c r="G546" s="114" t="s">
        <v>181</v>
      </c>
      <c r="H546" s="93"/>
      <c r="I546" s="117">
        <f>I547</f>
        <v>0</v>
      </c>
      <c r="J546" s="117">
        <f>J547</f>
        <v>0</v>
      </c>
      <c r="K546" s="36">
        <f>K547</f>
        <v>0</v>
      </c>
      <c r="L546" s="161"/>
    </row>
    <row r="547" spans="2:12" s="2" customFormat="1" ht="28.5" hidden="1" customHeight="1" x14ac:dyDescent="0.2">
      <c r="B547" s="140" t="s">
        <v>0</v>
      </c>
      <c r="C547" s="114" t="s">
        <v>137</v>
      </c>
      <c r="D547" s="114" t="s">
        <v>147</v>
      </c>
      <c r="E547" s="114" t="s">
        <v>140</v>
      </c>
      <c r="F547" s="114" t="s">
        <v>234</v>
      </c>
      <c r="G547" s="114" t="s">
        <v>171</v>
      </c>
      <c r="H547" s="93"/>
      <c r="I547" s="117">
        <f>I548+I553</f>
        <v>0</v>
      </c>
      <c r="J547" s="117">
        <f>J548+J553</f>
        <v>0</v>
      </c>
      <c r="K547" s="117">
        <f>K548+K553</f>
        <v>0</v>
      </c>
      <c r="L547" s="218"/>
    </row>
    <row r="548" spans="2:12" s="2" customFormat="1" ht="24.75" hidden="1" customHeight="1" x14ac:dyDescent="0.2">
      <c r="B548" s="140" t="s">
        <v>1</v>
      </c>
      <c r="C548" s="114" t="s">
        <v>137</v>
      </c>
      <c r="D548" s="114" t="s">
        <v>147</v>
      </c>
      <c r="E548" s="114" t="s">
        <v>140</v>
      </c>
      <c r="F548" s="114" t="s">
        <v>234</v>
      </c>
      <c r="G548" s="114" t="s">
        <v>199</v>
      </c>
      <c r="H548" s="93"/>
      <c r="I548" s="117">
        <f t="shared" ref="I548:K550" si="106">I549</f>
        <v>0</v>
      </c>
      <c r="J548" s="117">
        <f t="shared" si="106"/>
        <v>0</v>
      </c>
      <c r="K548" s="36">
        <f t="shared" si="106"/>
        <v>0</v>
      </c>
      <c r="L548" s="218"/>
    </row>
    <row r="549" spans="2:12" s="2" customFormat="1" ht="15.75" hidden="1" x14ac:dyDescent="0.2">
      <c r="B549" s="140" t="s">
        <v>71</v>
      </c>
      <c r="C549" s="114" t="s">
        <v>137</v>
      </c>
      <c r="D549" s="114" t="s">
        <v>147</v>
      </c>
      <c r="E549" s="114" t="s">
        <v>140</v>
      </c>
      <c r="F549" s="114" t="s">
        <v>234</v>
      </c>
      <c r="G549" s="114" t="s">
        <v>199</v>
      </c>
      <c r="H549" s="93">
        <v>200</v>
      </c>
      <c r="I549" s="117">
        <f t="shared" si="106"/>
        <v>0</v>
      </c>
      <c r="J549" s="117">
        <f t="shared" si="106"/>
        <v>0</v>
      </c>
      <c r="K549" s="36">
        <f t="shared" si="106"/>
        <v>0</v>
      </c>
      <c r="L549" s="218"/>
    </row>
    <row r="550" spans="2:12" s="2" customFormat="1" ht="15.75" hidden="1" x14ac:dyDescent="0.2">
      <c r="B550" s="140" t="s">
        <v>72</v>
      </c>
      <c r="C550" s="114" t="s">
        <v>137</v>
      </c>
      <c r="D550" s="114" t="s">
        <v>147</v>
      </c>
      <c r="E550" s="114" t="s">
        <v>140</v>
      </c>
      <c r="F550" s="114" t="s">
        <v>234</v>
      </c>
      <c r="G550" s="114" t="s">
        <v>199</v>
      </c>
      <c r="H550" s="93">
        <v>210</v>
      </c>
      <c r="I550" s="117">
        <f>I551</f>
        <v>0</v>
      </c>
      <c r="J550" s="117">
        <f t="shared" si="106"/>
        <v>0</v>
      </c>
      <c r="K550" s="117">
        <f t="shared" si="106"/>
        <v>0</v>
      </c>
      <c r="L550" s="218"/>
    </row>
    <row r="551" spans="2:12" s="2" customFormat="1" ht="15.75" hidden="1" x14ac:dyDescent="0.2">
      <c r="B551" s="140" t="s">
        <v>5</v>
      </c>
      <c r="C551" s="115" t="s">
        <v>137</v>
      </c>
      <c r="D551" s="115" t="s">
        <v>147</v>
      </c>
      <c r="E551" s="115" t="s">
        <v>140</v>
      </c>
      <c r="F551" s="115" t="s">
        <v>234</v>
      </c>
      <c r="G551" s="115" t="s">
        <v>199</v>
      </c>
      <c r="H551" s="119">
        <v>211</v>
      </c>
      <c r="I551" s="122">
        <v>0</v>
      </c>
      <c r="J551" s="122">
        <v>0</v>
      </c>
      <c r="K551" s="122">
        <v>0</v>
      </c>
      <c r="L551" s="218"/>
    </row>
    <row r="552" spans="2:12" s="2" customFormat="1" ht="38.25" hidden="1" x14ac:dyDescent="0.2">
      <c r="B552" s="140" t="s">
        <v>4</v>
      </c>
      <c r="C552" s="114" t="s">
        <v>137</v>
      </c>
      <c r="D552" s="114" t="s">
        <v>147</v>
      </c>
      <c r="E552" s="114" t="s">
        <v>140</v>
      </c>
      <c r="F552" s="114" t="s">
        <v>234</v>
      </c>
      <c r="G552" s="114" t="s">
        <v>283</v>
      </c>
      <c r="H552" s="93"/>
      <c r="I552" s="117">
        <f>I553</f>
        <v>0</v>
      </c>
      <c r="J552" s="117">
        <f>J553</f>
        <v>0</v>
      </c>
      <c r="K552" s="117">
        <f>K553</f>
        <v>0</v>
      </c>
      <c r="L552" s="218"/>
    </row>
    <row r="553" spans="2:12" s="33" customFormat="1" ht="15.75" hidden="1" customHeight="1" x14ac:dyDescent="0.2">
      <c r="B553" s="140" t="s">
        <v>2</v>
      </c>
      <c r="C553" s="115" t="s">
        <v>137</v>
      </c>
      <c r="D553" s="115" t="s">
        <v>147</v>
      </c>
      <c r="E553" s="115" t="s">
        <v>140</v>
      </c>
      <c r="F553" s="115" t="s">
        <v>234</v>
      </c>
      <c r="G553" s="115" t="s">
        <v>283</v>
      </c>
      <c r="H553" s="119">
        <v>213</v>
      </c>
      <c r="I553" s="122">
        <v>0</v>
      </c>
      <c r="J553" s="122">
        <v>0</v>
      </c>
      <c r="K553" s="122">
        <v>0</v>
      </c>
      <c r="L553" s="165"/>
    </row>
    <row r="554" spans="2:12" s="33" customFormat="1" ht="48" hidden="1" customHeight="1" x14ac:dyDescent="0.2">
      <c r="B554" s="140" t="s">
        <v>6</v>
      </c>
      <c r="C554" s="114" t="s">
        <v>137</v>
      </c>
      <c r="D554" s="114" t="s">
        <v>147</v>
      </c>
      <c r="E554" s="114" t="s">
        <v>140</v>
      </c>
      <c r="F554" s="114" t="s">
        <v>234</v>
      </c>
      <c r="G554" s="114" t="s">
        <v>183</v>
      </c>
      <c r="H554" s="93"/>
      <c r="I554" s="117">
        <f>I555</f>
        <v>0</v>
      </c>
      <c r="J554" s="117">
        <f>J555</f>
        <v>0</v>
      </c>
      <c r="K554" s="117">
        <f>K555</f>
        <v>0</v>
      </c>
      <c r="L554" s="165"/>
    </row>
    <row r="555" spans="2:12" s="33" customFormat="1" ht="21" hidden="1" customHeight="1" x14ac:dyDescent="0.2">
      <c r="B555" s="140" t="s">
        <v>161</v>
      </c>
      <c r="C555" s="114" t="s">
        <v>137</v>
      </c>
      <c r="D555" s="114" t="s">
        <v>147</v>
      </c>
      <c r="E555" s="114" t="s">
        <v>140</v>
      </c>
      <c r="F555" s="114" t="s">
        <v>234</v>
      </c>
      <c r="G555" s="114" t="s">
        <v>154</v>
      </c>
      <c r="H555" s="93"/>
      <c r="I555" s="117">
        <f t="shared" ref="I555:K556" si="107">SUM(I556)</f>
        <v>0</v>
      </c>
      <c r="J555" s="117">
        <f t="shared" si="107"/>
        <v>0</v>
      </c>
      <c r="K555" s="117">
        <f t="shared" si="107"/>
        <v>0</v>
      </c>
      <c r="L555" s="165"/>
    </row>
    <row r="556" spans="2:12" s="33" customFormat="1" ht="36" hidden="1" customHeight="1" x14ac:dyDescent="0.2">
      <c r="B556" s="140" t="s">
        <v>205</v>
      </c>
      <c r="C556" s="114" t="s">
        <v>137</v>
      </c>
      <c r="D556" s="114" t="s">
        <v>147</v>
      </c>
      <c r="E556" s="114" t="s">
        <v>140</v>
      </c>
      <c r="F556" s="114" t="s">
        <v>234</v>
      </c>
      <c r="G556" s="114" t="s">
        <v>204</v>
      </c>
      <c r="H556" s="93"/>
      <c r="I556" s="117">
        <f t="shared" si="107"/>
        <v>0</v>
      </c>
      <c r="J556" s="117">
        <f t="shared" si="107"/>
        <v>0</v>
      </c>
      <c r="K556" s="117">
        <f t="shared" si="107"/>
        <v>0</v>
      </c>
      <c r="L556" s="165"/>
    </row>
    <row r="557" spans="2:12" s="33" customFormat="1" ht="34.5" hidden="1" customHeight="1" x14ac:dyDescent="0.2">
      <c r="B557" s="140" t="s">
        <v>33</v>
      </c>
      <c r="C557" s="115" t="s">
        <v>137</v>
      </c>
      <c r="D557" s="115" t="s">
        <v>147</v>
      </c>
      <c r="E557" s="115" t="s">
        <v>140</v>
      </c>
      <c r="F557" s="115" t="s">
        <v>234</v>
      </c>
      <c r="G557" s="115" t="s">
        <v>204</v>
      </c>
      <c r="H557" s="119">
        <v>226</v>
      </c>
      <c r="I557" s="122"/>
      <c r="J557" s="122"/>
      <c r="K557" s="122"/>
      <c r="L557" s="165"/>
    </row>
    <row r="558" spans="2:12" s="33" customFormat="1" ht="33" hidden="1" customHeight="1" x14ac:dyDescent="0.2">
      <c r="B558" s="140" t="s">
        <v>187</v>
      </c>
      <c r="C558" s="114" t="s">
        <v>137</v>
      </c>
      <c r="D558" s="114" t="s">
        <v>147</v>
      </c>
      <c r="E558" s="114" t="s">
        <v>140</v>
      </c>
      <c r="F558" s="114" t="s">
        <v>234</v>
      </c>
      <c r="G558" s="114" t="s">
        <v>186</v>
      </c>
      <c r="H558" s="119"/>
      <c r="I558" s="117">
        <f t="shared" ref="I558:K559" si="108">I559</f>
        <v>0</v>
      </c>
      <c r="J558" s="117">
        <f t="shared" si="108"/>
        <v>0</v>
      </c>
      <c r="K558" s="117">
        <f t="shared" si="108"/>
        <v>0</v>
      </c>
      <c r="L558" s="165"/>
    </row>
    <row r="559" spans="2:12" s="33" customFormat="1" ht="21" hidden="1" customHeight="1" x14ac:dyDescent="0.2">
      <c r="B559" s="140" t="s">
        <v>335</v>
      </c>
      <c r="C559" s="114" t="s">
        <v>137</v>
      </c>
      <c r="D559" s="114" t="s">
        <v>147</v>
      </c>
      <c r="E559" s="114" t="s">
        <v>140</v>
      </c>
      <c r="F559" s="114" t="s">
        <v>234</v>
      </c>
      <c r="G559" s="114" t="s">
        <v>296</v>
      </c>
      <c r="H559" s="119"/>
      <c r="I559" s="117">
        <f t="shared" si="108"/>
        <v>0</v>
      </c>
      <c r="J559" s="117">
        <f t="shared" si="108"/>
        <v>0</v>
      </c>
      <c r="K559" s="117">
        <f t="shared" si="108"/>
        <v>0</v>
      </c>
      <c r="L559" s="165"/>
    </row>
    <row r="560" spans="2:12" s="33" customFormat="1" ht="17.25" hidden="1" customHeight="1" x14ac:dyDescent="0.2">
      <c r="B560" s="140" t="s">
        <v>7</v>
      </c>
      <c r="C560" s="115" t="s">
        <v>137</v>
      </c>
      <c r="D560" s="115" t="s">
        <v>147</v>
      </c>
      <c r="E560" s="115" t="s">
        <v>140</v>
      </c>
      <c r="F560" s="115" t="s">
        <v>234</v>
      </c>
      <c r="G560" s="115" t="s">
        <v>296</v>
      </c>
      <c r="H560" s="119">
        <v>290</v>
      </c>
      <c r="I560" s="122">
        <v>0</v>
      </c>
      <c r="J560" s="122">
        <v>0</v>
      </c>
      <c r="K560" s="35">
        <v>0</v>
      </c>
      <c r="L560" s="165"/>
    </row>
    <row r="561" spans="2:12" s="33" customFormat="1" ht="54.75" customHeight="1" x14ac:dyDescent="0.2">
      <c r="B561" s="182" t="s">
        <v>172</v>
      </c>
      <c r="C561" s="73" t="s">
        <v>137</v>
      </c>
      <c r="D561" s="73" t="s">
        <v>147</v>
      </c>
      <c r="E561" s="73" t="s">
        <v>140</v>
      </c>
      <c r="F561" s="77" t="s">
        <v>233</v>
      </c>
      <c r="G561" s="73"/>
      <c r="H561" s="74"/>
      <c r="I561" s="75">
        <f>I562+I576</f>
        <v>591707</v>
      </c>
      <c r="J561" s="75">
        <f>J562+J576</f>
        <v>591707</v>
      </c>
      <c r="K561" s="76">
        <f>K562+K576</f>
        <v>591707</v>
      </c>
      <c r="L561" s="165"/>
    </row>
    <row r="562" spans="2:12" s="33" customFormat="1" ht="22.5" customHeight="1" x14ac:dyDescent="0.2">
      <c r="B562" s="140" t="s">
        <v>189</v>
      </c>
      <c r="C562" s="114" t="s">
        <v>137</v>
      </c>
      <c r="D562" s="114" t="s">
        <v>147</v>
      </c>
      <c r="E562" s="114" t="s">
        <v>140</v>
      </c>
      <c r="F562" s="116" t="s">
        <v>233</v>
      </c>
      <c r="G562" s="114" t="s">
        <v>181</v>
      </c>
      <c r="H562" s="93"/>
      <c r="I562" s="117">
        <f>I563</f>
        <v>433007</v>
      </c>
      <c r="J562" s="117">
        <f>J563</f>
        <v>433007</v>
      </c>
      <c r="K562" s="36">
        <f>K563</f>
        <v>433007</v>
      </c>
      <c r="L562" s="165"/>
    </row>
    <row r="563" spans="2:12" s="1" customFormat="1" ht="25.5" customHeight="1" x14ac:dyDescent="0.2">
      <c r="B563" s="140" t="s">
        <v>9</v>
      </c>
      <c r="C563" s="114" t="s">
        <v>137</v>
      </c>
      <c r="D563" s="114" t="s">
        <v>147</v>
      </c>
      <c r="E563" s="114" t="s">
        <v>140</v>
      </c>
      <c r="F563" s="116" t="s">
        <v>233</v>
      </c>
      <c r="G563" s="114" t="s">
        <v>152</v>
      </c>
      <c r="H563" s="93"/>
      <c r="I563" s="117">
        <f>I564+I570+I569</f>
        <v>433007</v>
      </c>
      <c r="J563" s="117">
        <f>J564+J570+J569</f>
        <v>433007</v>
      </c>
      <c r="K563" s="117">
        <f>K564+K570+K569</f>
        <v>433007</v>
      </c>
      <c r="L563" s="161"/>
    </row>
    <row r="564" spans="2:12" s="1" customFormat="1" ht="25.5" x14ac:dyDescent="0.2">
      <c r="B564" s="140" t="s">
        <v>286</v>
      </c>
      <c r="C564" s="114" t="s">
        <v>137</v>
      </c>
      <c r="D564" s="114" t="s">
        <v>147</v>
      </c>
      <c r="E564" s="114" t="s">
        <v>140</v>
      </c>
      <c r="F564" s="116" t="s">
        <v>233</v>
      </c>
      <c r="G564" s="114" t="s">
        <v>206</v>
      </c>
      <c r="H564" s="93"/>
      <c r="I564" s="117">
        <f t="shared" ref="I564:K566" si="109">I565</f>
        <v>332570</v>
      </c>
      <c r="J564" s="117">
        <f t="shared" si="109"/>
        <v>332570</v>
      </c>
      <c r="K564" s="36">
        <f t="shared" si="109"/>
        <v>332570</v>
      </c>
      <c r="L564" s="161"/>
    </row>
    <row r="565" spans="2:12" s="1" customFormat="1" ht="15.75" x14ac:dyDescent="0.2">
      <c r="B565" s="140" t="s">
        <v>77</v>
      </c>
      <c r="C565" s="116" t="s">
        <v>137</v>
      </c>
      <c r="D565" s="116" t="s">
        <v>147</v>
      </c>
      <c r="E565" s="116" t="s">
        <v>140</v>
      </c>
      <c r="F565" s="116" t="s">
        <v>233</v>
      </c>
      <c r="G565" s="114" t="s">
        <v>206</v>
      </c>
      <c r="H565" s="120">
        <v>200</v>
      </c>
      <c r="I565" s="117">
        <f t="shared" si="109"/>
        <v>332570</v>
      </c>
      <c r="J565" s="117">
        <f t="shared" si="109"/>
        <v>332570</v>
      </c>
      <c r="K565" s="36">
        <f t="shared" si="109"/>
        <v>332570</v>
      </c>
      <c r="L565" s="161"/>
    </row>
    <row r="566" spans="2:12" s="1" customFormat="1" ht="15.75" x14ac:dyDescent="0.2">
      <c r="B566" s="140" t="s">
        <v>78</v>
      </c>
      <c r="C566" s="116" t="s">
        <v>137</v>
      </c>
      <c r="D566" s="116" t="s">
        <v>147</v>
      </c>
      <c r="E566" s="116" t="s">
        <v>140</v>
      </c>
      <c r="F566" s="116" t="s">
        <v>233</v>
      </c>
      <c r="G566" s="114" t="s">
        <v>206</v>
      </c>
      <c r="H566" s="120">
        <v>210</v>
      </c>
      <c r="I566" s="117">
        <f>I567</f>
        <v>332570</v>
      </c>
      <c r="J566" s="117">
        <f t="shared" si="109"/>
        <v>332570</v>
      </c>
      <c r="K566" s="117">
        <f t="shared" si="109"/>
        <v>332570</v>
      </c>
      <c r="L566" s="161"/>
    </row>
    <row r="567" spans="2:12" s="1" customFormat="1" ht="17.25" customHeight="1" x14ac:dyDescent="0.2">
      <c r="B567" s="208" t="s">
        <v>76</v>
      </c>
      <c r="C567" s="85" t="s">
        <v>137</v>
      </c>
      <c r="D567" s="85" t="s">
        <v>147</v>
      </c>
      <c r="E567" s="85" t="s">
        <v>140</v>
      </c>
      <c r="F567" s="85" t="s">
        <v>233</v>
      </c>
      <c r="G567" s="115" t="s">
        <v>206</v>
      </c>
      <c r="H567" s="121">
        <v>211</v>
      </c>
      <c r="I567" s="122">
        <v>332570</v>
      </c>
      <c r="J567" s="122">
        <v>332570</v>
      </c>
      <c r="K567" s="35">
        <v>332570</v>
      </c>
      <c r="L567" s="161"/>
    </row>
    <row r="568" spans="2:12" s="1" customFormat="1" ht="22.5" customHeight="1" x14ac:dyDescent="0.2">
      <c r="B568" s="140" t="s">
        <v>13</v>
      </c>
      <c r="C568" s="5" t="s">
        <v>137</v>
      </c>
      <c r="D568" s="5" t="s">
        <v>147</v>
      </c>
      <c r="E568" s="5" t="s">
        <v>140</v>
      </c>
      <c r="F568" s="116" t="s">
        <v>233</v>
      </c>
      <c r="G568" s="114" t="s">
        <v>282</v>
      </c>
      <c r="H568" s="120"/>
      <c r="I568" s="117">
        <f>I569</f>
        <v>100437</v>
      </c>
      <c r="J568" s="117">
        <f>J569</f>
        <v>100437</v>
      </c>
      <c r="K568" s="117">
        <f>K569</f>
        <v>100437</v>
      </c>
      <c r="L568" s="161"/>
    </row>
    <row r="569" spans="2:12" s="33" customFormat="1" ht="15.75" customHeight="1" x14ac:dyDescent="0.2">
      <c r="B569" s="140" t="s">
        <v>2</v>
      </c>
      <c r="C569" s="4" t="s">
        <v>137</v>
      </c>
      <c r="D569" s="4" t="s">
        <v>147</v>
      </c>
      <c r="E569" s="4" t="s">
        <v>140</v>
      </c>
      <c r="F569" s="85" t="s">
        <v>233</v>
      </c>
      <c r="G569" s="115" t="s">
        <v>282</v>
      </c>
      <c r="H569" s="121">
        <v>213</v>
      </c>
      <c r="I569" s="122">
        <v>100437</v>
      </c>
      <c r="J569" s="122">
        <v>100437</v>
      </c>
      <c r="K569" s="35">
        <v>100437</v>
      </c>
      <c r="L569" s="165"/>
    </row>
    <row r="570" spans="2:12" s="33" customFormat="1" ht="46.5" hidden="1" customHeight="1" x14ac:dyDescent="0.2">
      <c r="B570" s="140" t="s">
        <v>207</v>
      </c>
      <c r="C570" s="5" t="s">
        <v>137</v>
      </c>
      <c r="D570" s="5" t="s">
        <v>147</v>
      </c>
      <c r="E570" s="5" t="s">
        <v>140</v>
      </c>
      <c r="F570" s="116" t="s">
        <v>233</v>
      </c>
      <c r="G570" s="114" t="s">
        <v>208</v>
      </c>
      <c r="H570" s="120"/>
      <c r="I570" s="117">
        <f>I571</f>
        <v>0</v>
      </c>
      <c r="J570" s="117">
        <f>J571</f>
        <v>0</v>
      </c>
      <c r="K570" s="36">
        <f>K571</f>
        <v>0</v>
      </c>
      <c r="L570" s="165"/>
    </row>
    <row r="571" spans="2:12" s="33" customFormat="1" ht="19.5" hidden="1" customHeight="1" x14ac:dyDescent="0.2">
      <c r="B571" s="140" t="s">
        <v>73</v>
      </c>
      <c r="C571" s="5" t="s">
        <v>137</v>
      </c>
      <c r="D571" s="5" t="s">
        <v>147</v>
      </c>
      <c r="E571" s="5" t="s">
        <v>140</v>
      </c>
      <c r="F571" s="116" t="s">
        <v>233</v>
      </c>
      <c r="G571" s="114" t="s">
        <v>208</v>
      </c>
      <c r="H571" s="120">
        <v>200</v>
      </c>
      <c r="I571" s="117">
        <f>I572+I574</f>
        <v>0</v>
      </c>
      <c r="J571" s="117">
        <f>J572+J574</f>
        <v>0</v>
      </c>
      <c r="K571" s="36">
        <f>K572+K574</f>
        <v>0</v>
      </c>
      <c r="L571" s="165"/>
    </row>
    <row r="572" spans="2:12" s="13" customFormat="1" ht="3" hidden="1" customHeight="1" x14ac:dyDescent="0.2">
      <c r="B572" s="140" t="s">
        <v>74</v>
      </c>
      <c r="C572" s="29" t="s">
        <v>137</v>
      </c>
      <c r="D572" s="29" t="s">
        <v>147</v>
      </c>
      <c r="E572" s="29" t="s">
        <v>140</v>
      </c>
      <c r="F572" s="116" t="s">
        <v>233</v>
      </c>
      <c r="G572" s="114" t="s">
        <v>208</v>
      </c>
      <c r="H572" s="120">
        <v>210</v>
      </c>
      <c r="I572" s="117">
        <f>I573</f>
        <v>0</v>
      </c>
      <c r="J572" s="117">
        <f>J573</f>
        <v>0</v>
      </c>
      <c r="K572" s="117">
        <f>K573</f>
        <v>0</v>
      </c>
      <c r="L572" s="167"/>
    </row>
    <row r="573" spans="2:12" s="13" customFormat="1" ht="18" hidden="1" customHeight="1" x14ac:dyDescent="0.2">
      <c r="B573" s="208" t="s">
        <v>75</v>
      </c>
      <c r="C573" s="85" t="s">
        <v>137</v>
      </c>
      <c r="D573" s="85" t="s">
        <v>147</v>
      </c>
      <c r="E573" s="85" t="s">
        <v>140</v>
      </c>
      <c r="F573" s="85" t="s">
        <v>233</v>
      </c>
      <c r="G573" s="115" t="s">
        <v>208</v>
      </c>
      <c r="H573" s="121">
        <v>212</v>
      </c>
      <c r="I573" s="122">
        <v>0</v>
      </c>
      <c r="J573" s="122">
        <v>0</v>
      </c>
      <c r="K573" s="35">
        <v>0</v>
      </c>
      <c r="L573" s="167"/>
    </row>
    <row r="574" spans="2:12" s="13" customFormat="1" ht="20.25" hidden="1" customHeight="1" x14ac:dyDescent="0.2">
      <c r="B574" s="140" t="s">
        <v>46</v>
      </c>
      <c r="C574" s="5" t="s">
        <v>137</v>
      </c>
      <c r="D574" s="5" t="s">
        <v>147</v>
      </c>
      <c r="E574" s="5" t="s">
        <v>140</v>
      </c>
      <c r="F574" s="116" t="s">
        <v>233</v>
      </c>
      <c r="G574" s="114" t="s">
        <v>208</v>
      </c>
      <c r="H574" s="120">
        <v>220</v>
      </c>
      <c r="I574" s="117">
        <f>I575</f>
        <v>0</v>
      </c>
      <c r="J574" s="117">
        <f>J575</f>
        <v>0</v>
      </c>
      <c r="K574" s="36">
        <f>K575</f>
        <v>0</v>
      </c>
      <c r="L574" s="167"/>
    </row>
    <row r="575" spans="2:12" s="33" customFormat="1" ht="18.75" hidden="1" customHeight="1" x14ac:dyDescent="0.2">
      <c r="B575" s="140" t="s">
        <v>33</v>
      </c>
      <c r="C575" s="4" t="s">
        <v>137</v>
      </c>
      <c r="D575" s="4" t="s">
        <v>147</v>
      </c>
      <c r="E575" s="4" t="s">
        <v>140</v>
      </c>
      <c r="F575" s="85" t="s">
        <v>233</v>
      </c>
      <c r="G575" s="115" t="s">
        <v>208</v>
      </c>
      <c r="H575" s="121">
        <v>226</v>
      </c>
      <c r="I575" s="122">
        <v>0</v>
      </c>
      <c r="J575" s="122">
        <v>0</v>
      </c>
      <c r="K575" s="35">
        <v>0</v>
      </c>
      <c r="L575" s="165"/>
    </row>
    <row r="576" spans="2:12" s="1" customFormat="1" ht="21" hidden="1" customHeight="1" x14ac:dyDescent="0.2">
      <c r="B576" s="140" t="s">
        <v>182</v>
      </c>
      <c r="C576" s="114" t="s">
        <v>137</v>
      </c>
      <c r="D576" s="114" t="s">
        <v>147</v>
      </c>
      <c r="E576" s="114" t="s">
        <v>140</v>
      </c>
      <c r="F576" s="116" t="s">
        <v>233</v>
      </c>
      <c r="G576" s="114" t="s">
        <v>183</v>
      </c>
      <c r="H576" s="31"/>
      <c r="I576" s="30">
        <f>I577</f>
        <v>158700</v>
      </c>
      <c r="J576" s="30">
        <f>J577</f>
        <v>158700</v>
      </c>
      <c r="K576" s="40">
        <f>K577</f>
        <v>158700</v>
      </c>
      <c r="L576" s="161"/>
    </row>
    <row r="577" spans="2:12" s="33" customFormat="1" ht="17.25" hidden="1" customHeight="1" x14ac:dyDescent="0.2">
      <c r="B577" s="140" t="s">
        <v>182</v>
      </c>
      <c r="C577" s="114" t="s">
        <v>137</v>
      </c>
      <c r="D577" s="114" t="s">
        <v>147</v>
      </c>
      <c r="E577" s="114" t="s">
        <v>140</v>
      </c>
      <c r="F577" s="116" t="s">
        <v>233</v>
      </c>
      <c r="G577" s="114" t="s">
        <v>154</v>
      </c>
      <c r="H577" s="31"/>
      <c r="I577" s="30">
        <f>I586+I578</f>
        <v>158700</v>
      </c>
      <c r="J577" s="30">
        <f>J586+J578</f>
        <v>158700</v>
      </c>
      <c r="K577" s="30">
        <f>K586+K578</f>
        <v>158700</v>
      </c>
      <c r="L577" s="165"/>
    </row>
    <row r="578" spans="2:12" s="26" customFormat="1" ht="17.25" hidden="1" customHeight="1" x14ac:dyDescent="0.2">
      <c r="B578" s="140" t="s">
        <v>161</v>
      </c>
      <c r="C578" s="5" t="s">
        <v>137</v>
      </c>
      <c r="D578" s="5" t="s">
        <v>147</v>
      </c>
      <c r="E578" s="5" t="s">
        <v>140</v>
      </c>
      <c r="F578" s="116" t="s">
        <v>233</v>
      </c>
      <c r="G578" s="116" t="s">
        <v>214</v>
      </c>
      <c r="H578" s="31"/>
      <c r="I578" s="30">
        <f>I579+I583</f>
        <v>0</v>
      </c>
      <c r="J578" s="30">
        <f t="shared" ref="I578:K579" si="110">J579</f>
        <v>0</v>
      </c>
      <c r="K578" s="30">
        <f t="shared" si="110"/>
        <v>0</v>
      </c>
      <c r="L578" s="171"/>
    </row>
    <row r="579" spans="2:12" s="1" customFormat="1" ht="35.25" hidden="1" customHeight="1" x14ac:dyDescent="0.2">
      <c r="B579" s="140" t="s">
        <v>14</v>
      </c>
      <c r="C579" s="116" t="s">
        <v>137</v>
      </c>
      <c r="D579" s="116" t="s">
        <v>147</v>
      </c>
      <c r="E579" s="116" t="s">
        <v>140</v>
      </c>
      <c r="F579" s="116" t="s">
        <v>233</v>
      </c>
      <c r="G579" s="116" t="s">
        <v>214</v>
      </c>
      <c r="H579" s="31">
        <v>200</v>
      </c>
      <c r="I579" s="30">
        <f t="shared" si="110"/>
        <v>0</v>
      </c>
      <c r="J579" s="30">
        <f t="shared" si="110"/>
        <v>0</v>
      </c>
      <c r="K579" s="30">
        <f t="shared" si="110"/>
        <v>0</v>
      </c>
      <c r="L579" s="161"/>
    </row>
    <row r="580" spans="2:12" s="1" customFormat="1" ht="37.5" hidden="1" customHeight="1" x14ac:dyDescent="0.2">
      <c r="B580" s="140" t="s">
        <v>20</v>
      </c>
      <c r="C580" s="116" t="s">
        <v>137</v>
      </c>
      <c r="D580" s="116" t="s">
        <v>147</v>
      </c>
      <c r="E580" s="116" t="s">
        <v>140</v>
      </c>
      <c r="F580" s="116" t="s">
        <v>233</v>
      </c>
      <c r="G580" s="116" t="s">
        <v>214</v>
      </c>
      <c r="H580" s="31">
        <v>220</v>
      </c>
      <c r="I580" s="30">
        <f>I582+I581</f>
        <v>0</v>
      </c>
      <c r="J580" s="30">
        <f>J582+J581</f>
        <v>0</v>
      </c>
      <c r="K580" s="30">
        <f>K582+K581</f>
        <v>0</v>
      </c>
      <c r="L580" s="161"/>
    </row>
    <row r="581" spans="2:12" s="1" customFormat="1" ht="20.25" hidden="1" customHeight="1" x14ac:dyDescent="0.2">
      <c r="B581" s="140" t="s">
        <v>66</v>
      </c>
      <c r="C581" s="85" t="s">
        <v>137</v>
      </c>
      <c r="D581" s="85" t="s">
        <v>147</v>
      </c>
      <c r="E581" s="85" t="s">
        <v>140</v>
      </c>
      <c r="F581" s="85" t="s">
        <v>233</v>
      </c>
      <c r="G581" s="85" t="s">
        <v>214</v>
      </c>
      <c r="H581" s="7">
        <v>221</v>
      </c>
      <c r="I581" s="18">
        <v>0</v>
      </c>
      <c r="J581" s="18">
        <v>0</v>
      </c>
      <c r="K581" s="18">
        <v>0</v>
      </c>
      <c r="L581" s="161"/>
    </row>
    <row r="582" spans="2:12" s="1" customFormat="1" ht="17.25" hidden="1" customHeight="1" x14ac:dyDescent="0.2">
      <c r="B582" s="140" t="s">
        <v>33</v>
      </c>
      <c r="C582" s="85" t="s">
        <v>137</v>
      </c>
      <c r="D582" s="85" t="s">
        <v>147</v>
      </c>
      <c r="E582" s="85" t="s">
        <v>140</v>
      </c>
      <c r="F582" s="85" t="s">
        <v>233</v>
      </c>
      <c r="G582" s="85" t="s">
        <v>214</v>
      </c>
      <c r="H582" s="7">
        <v>226</v>
      </c>
      <c r="I582" s="18">
        <v>0</v>
      </c>
      <c r="J582" s="18">
        <v>0</v>
      </c>
      <c r="K582" s="18">
        <v>0</v>
      </c>
      <c r="L582" s="161"/>
    </row>
    <row r="583" spans="2:12" s="1" customFormat="1" ht="19.5" hidden="1" customHeight="1" x14ac:dyDescent="0.2">
      <c r="B583" s="140" t="s">
        <v>80</v>
      </c>
      <c r="C583" s="116" t="s">
        <v>137</v>
      </c>
      <c r="D583" s="116" t="s">
        <v>147</v>
      </c>
      <c r="E583" s="116" t="s">
        <v>140</v>
      </c>
      <c r="F583" s="116" t="s">
        <v>233</v>
      </c>
      <c r="G583" s="116" t="s">
        <v>214</v>
      </c>
      <c r="H583" s="31">
        <v>300</v>
      </c>
      <c r="I583" s="30">
        <f>I584+I585</f>
        <v>0</v>
      </c>
      <c r="J583" s="30">
        <f>J584+J585</f>
        <v>0</v>
      </c>
      <c r="K583" s="30">
        <f>K584+K585</f>
        <v>0</v>
      </c>
      <c r="L583" s="161"/>
    </row>
    <row r="584" spans="2:12" s="1" customFormat="1" ht="22.5" hidden="1" customHeight="1" x14ac:dyDescent="0.2">
      <c r="B584" s="140" t="s">
        <v>79</v>
      </c>
      <c r="C584" s="85" t="s">
        <v>137</v>
      </c>
      <c r="D584" s="85" t="s">
        <v>147</v>
      </c>
      <c r="E584" s="85" t="s">
        <v>140</v>
      </c>
      <c r="F584" s="85" t="s">
        <v>233</v>
      </c>
      <c r="G584" s="85" t="s">
        <v>214</v>
      </c>
      <c r="H584" s="7">
        <v>310</v>
      </c>
      <c r="I584" s="18">
        <v>0</v>
      </c>
      <c r="J584" s="18">
        <v>0</v>
      </c>
      <c r="K584" s="108">
        <v>0</v>
      </c>
      <c r="L584" s="161"/>
    </row>
    <row r="585" spans="2:12" s="1" customFormat="1" ht="22.5" hidden="1" customHeight="1" x14ac:dyDescent="0.2">
      <c r="B585" s="140" t="s">
        <v>81</v>
      </c>
      <c r="C585" s="85" t="s">
        <v>137</v>
      </c>
      <c r="D585" s="85" t="s">
        <v>147</v>
      </c>
      <c r="E585" s="85" t="s">
        <v>140</v>
      </c>
      <c r="F585" s="85" t="s">
        <v>233</v>
      </c>
      <c r="G585" s="85" t="s">
        <v>214</v>
      </c>
      <c r="H585" s="7">
        <v>340</v>
      </c>
      <c r="I585" s="18">
        <v>0</v>
      </c>
      <c r="J585" s="18">
        <v>0</v>
      </c>
      <c r="K585" s="108">
        <v>0</v>
      </c>
      <c r="L585" s="161"/>
    </row>
    <row r="586" spans="2:12" s="1" customFormat="1" ht="22.5" customHeight="1" x14ac:dyDescent="0.2">
      <c r="B586" s="140" t="s">
        <v>305</v>
      </c>
      <c r="C586" s="5" t="s">
        <v>137</v>
      </c>
      <c r="D586" s="5" t="s">
        <v>147</v>
      </c>
      <c r="E586" s="5" t="s">
        <v>140</v>
      </c>
      <c r="F586" s="116" t="s">
        <v>233</v>
      </c>
      <c r="G586" s="116" t="s">
        <v>204</v>
      </c>
      <c r="H586" s="31"/>
      <c r="I586" s="30">
        <f>I590+I587</f>
        <v>158700</v>
      </c>
      <c r="J586" s="30">
        <f t="shared" ref="J586:K586" si="111">J590+J587</f>
        <v>158700</v>
      </c>
      <c r="K586" s="30">
        <f t="shared" si="111"/>
        <v>158700</v>
      </c>
      <c r="L586" s="161"/>
    </row>
    <row r="587" spans="2:12" s="1" customFormat="1" ht="17.25" customHeight="1" x14ac:dyDescent="0.2">
      <c r="B587" s="140" t="s">
        <v>14</v>
      </c>
      <c r="C587" s="116" t="s">
        <v>137</v>
      </c>
      <c r="D587" s="116" t="s">
        <v>147</v>
      </c>
      <c r="E587" s="116" t="s">
        <v>140</v>
      </c>
      <c r="F587" s="116" t="s">
        <v>233</v>
      </c>
      <c r="G587" s="116" t="s">
        <v>204</v>
      </c>
      <c r="H587" s="31">
        <v>200</v>
      </c>
      <c r="I587" s="30">
        <f>I588</f>
        <v>148700</v>
      </c>
      <c r="J587" s="30">
        <f>J588</f>
        <v>148700</v>
      </c>
      <c r="K587" s="30">
        <f>K588</f>
        <v>148700</v>
      </c>
      <c r="L587" s="161"/>
    </row>
    <row r="588" spans="2:12" s="1" customFormat="1" ht="17.25" customHeight="1" x14ac:dyDescent="0.2">
      <c r="B588" s="140" t="s">
        <v>82</v>
      </c>
      <c r="C588" s="116" t="s">
        <v>137</v>
      </c>
      <c r="D588" s="116" t="s">
        <v>147</v>
      </c>
      <c r="E588" s="116" t="s">
        <v>140</v>
      </c>
      <c r="F588" s="116" t="s">
        <v>233</v>
      </c>
      <c r="G588" s="116" t="s">
        <v>204</v>
      </c>
      <c r="H588" s="31">
        <v>240</v>
      </c>
      <c r="I588" s="30">
        <f>I589</f>
        <v>148700</v>
      </c>
      <c r="J588" s="30">
        <f t="shared" ref="J588:K588" si="112">J589</f>
        <v>148700</v>
      </c>
      <c r="K588" s="30">
        <f t="shared" si="112"/>
        <v>148700</v>
      </c>
      <c r="L588" s="161"/>
    </row>
    <row r="589" spans="2:12" s="1" customFormat="1" ht="20.25" customHeight="1" x14ac:dyDescent="0.2">
      <c r="B589" s="140" t="s">
        <v>33</v>
      </c>
      <c r="C589" s="85" t="s">
        <v>137</v>
      </c>
      <c r="D589" s="85" t="s">
        <v>147</v>
      </c>
      <c r="E589" s="85" t="s">
        <v>140</v>
      </c>
      <c r="F589" s="85" t="s">
        <v>233</v>
      </c>
      <c r="G589" s="85" t="s">
        <v>204</v>
      </c>
      <c r="H589" s="7">
        <v>226</v>
      </c>
      <c r="I589" s="18">
        <v>148700</v>
      </c>
      <c r="J589" s="18">
        <v>148700</v>
      </c>
      <c r="K589" s="18">
        <v>148700</v>
      </c>
      <c r="L589" s="161"/>
    </row>
    <row r="590" spans="2:12" s="1" customFormat="1" ht="18" customHeight="1" x14ac:dyDescent="0.2">
      <c r="B590" s="140" t="s">
        <v>64</v>
      </c>
      <c r="C590" s="116" t="s">
        <v>137</v>
      </c>
      <c r="D590" s="116" t="s">
        <v>147</v>
      </c>
      <c r="E590" s="116" t="s">
        <v>140</v>
      </c>
      <c r="F590" s="116" t="s">
        <v>233</v>
      </c>
      <c r="G590" s="116" t="s">
        <v>204</v>
      </c>
      <c r="H590" s="32">
        <v>300</v>
      </c>
      <c r="I590" s="28">
        <f>I591+I592</f>
        <v>10000</v>
      </c>
      <c r="J590" s="28">
        <f>J591+J592</f>
        <v>10000</v>
      </c>
      <c r="K590" s="39">
        <f>K591+K592</f>
        <v>10000</v>
      </c>
      <c r="L590" s="161"/>
    </row>
    <row r="591" spans="2:12" s="1" customFormat="1" ht="19.5" customHeight="1" x14ac:dyDescent="0.2">
      <c r="B591" s="140" t="s">
        <v>83</v>
      </c>
      <c r="C591" s="85" t="s">
        <v>137</v>
      </c>
      <c r="D591" s="85" t="s">
        <v>147</v>
      </c>
      <c r="E591" s="85" t="s">
        <v>140</v>
      </c>
      <c r="F591" s="85" t="s">
        <v>233</v>
      </c>
      <c r="G591" s="85" t="s">
        <v>204</v>
      </c>
      <c r="H591" s="10">
        <v>310</v>
      </c>
      <c r="I591" s="94">
        <v>0</v>
      </c>
      <c r="J591" s="94">
        <v>0</v>
      </c>
      <c r="K591" s="37">
        <v>0</v>
      </c>
      <c r="L591" s="161"/>
    </row>
    <row r="592" spans="2:12" s="1" customFormat="1" ht="21" customHeight="1" x14ac:dyDescent="0.2">
      <c r="B592" s="140" t="s">
        <v>81</v>
      </c>
      <c r="C592" s="85" t="s">
        <v>137</v>
      </c>
      <c r="D592" s="85" t="s">
        <v>147</v>
      </c>
      <c r="E592" s="85" t="s">
        <v>140</v>
      </c>
      <c r="F592" s="85" t="s">
        <v>233</v>
      </c>
      <c r="G592" s="85" t="s">
        <v>204</v>
      </c>
      <c r="H592" s="10">
        <v>340</v>
      </c>
      <c r="I592" s="94">
        <v>10000</v>
      </c>
      <c r="J592" s="94">
        <v>10000</v>
      </c>
      <c r="K592" s="37">
        <v>10000</v>
      </c>
      <c r="L592" s="161"/>
    </row>
    <row r="593" spans="2:12" s="33" customFormat="1" ht="21" customHeight="1" x14ac:dyDescent="0.2">
      <c r="B593" s="190" t="s">
        <v>131</v>
      </c>
      <c r="C593" s="58" t="s">
        <v>137</v>
      </c>
      <c r="D593" s="58">
        <v>10</v>
      </c>
      <c r="E593" s="58"/>
      <c r="F593" s="58"/>
      <c r="G593" s="58"/>
      <c r="H593" s="67"/>
      <c r="I593" s="60">
        <f>I594+I606</f>
        <v>332980.39</v>
      </c>
      <c r="J593" s="60">
        <f>J594+J606</f>
        <v>328000</v>
      </c>
      <c r="K593" s="61">
        <f>K594+K606</f>
        <v>328000</v>
      </c>
      <c r="L593" s="165"/>
    </row>
    <row r="594" spans="2:12" s="33" customFormat="1" ht="21" customHeight="1" x14ac:dyDescent="0.2">
      <c r="B594" s="140" t="s">
        <v>132</v>
      </c>
      <c r="C594" s="115" t="s">
        <v>137</v>
      </c>
      <c r="D594" s="115">
        <v>10</v>
      </c>
      <c r="E594" s="115" t="s">
        <v>136</v>
      </c>
      <c r="F594" s="115"/>
      <c r="G594" s="115"/>
      <c r="H594" s="119"/>
      <c r="I594" s="122">
        <f>I595</f>
        <v>305600</v>
      </c>
      <c r="J594" s="122">
        <f>J595</f>
        <v>315000</v>
      </c>
      <c r="K594" s="35">
        <f>K595</f>
        <v>315000</v>
      </c>
      <c r="L594" s="165"/>
    </row>
    <row r="595" spans="2:12" s="1" customFormat="1" ht="40.5" customHeight="1" x14ac:dyDescent="0.2">
      <c r="B595" s="196" t="s">
        <v>362</v>
      </c>
      <c r="C595" s="73" t="s">
        <v>137</v>
      </c>
      <c r="D595" s="73">
        <v>10</v>
      </c>
      <c r="E595" s="73" t="s">
        <v>136</v>
      </c>
      <c r="F595" s="73" t="s">
        <v>231</v>
      </c>
      <c r="G595" s="73"/>
      <c r="H595" s="74"/>
      <c r="I595" s="75">
        <f>I596</f>
        <v>305600</v>
      </c>
      <c r="J595" s="75">
        <f>J597</f>
        <v>315000</v>
      </c>
      <c r="K595" s="76">
        <f>K597</f>
        <v>315000</v>
      </c>
      <c r="L595" s="161"/>
    </row>
    <row r="596" spans="2:12" s="1" customFormat="1" ht="25.5" x14ac:dyDescent="0.2">
      <c r="B596" s="197" t="s">
        <v>230</v>
      </c>
      <c r="C596" s="114" t="s">
        <v>137</v>
      </c>
      <c r="D596" s="114" t="s">
        <v>163</v>
      </c>
      <c r="E596" s="114" t="s">
        <v>136</v>
      </c>
      <c r="F596" s="114" t="s">
        <v>229</v>
      </c>
      <c r="G596" s="114"/>
      <c r="H596" s="93"/>
      <c r="I596" s="117">
        <f>I597</f>
        <v>305600</v>
      </c>
      <c r="J596" s="117">
        <f t="shared" ref="J596:K603" si="113">J597</f>
        <v>315000</v>
      </c>
      <c r="K596" s="117">
        <f t="shared" si="113"/>
        <v>315000</v>
      </c>
      <c r="L596" s="161"/>
    </row>
    <row r="597" spans="2:12" s="1" customFormat="1" ht="29.25" customHeight="1" x14ac:dyDescent="0.2">
      <c r="B597" s="140" t="s">
        <v>177</v>
      </c>
      <c r="C597" s="114" t="s">
        <v>137</v>
      </c>
      <c r="D597" s="114" t="s">
        <v>163</v>
      </c>
      <c r="E597" s="114" t="s">
        <v>136</v>
      </c>
      <c r="F597" s="114" t="s">
        <v>228</v>
      </c>
      <c r="G597" s="114"/>
      <c r="H597" s="93"/>
      <c r="I597" s="117">
        <f t="shared" ref="I597:I602" si="114">I598</f>
        <v>305600</v>
      </c>
      <c r="J597" s="117">
        <f t="shared" si="113"/>
        <v>315000</v>
      </c>
      <c r="K597" s="36">
        <f t="shared" si="113"/>
        <v>315000</v>
      </c>
      <c r="L597" s="161"/>
    </row>
    <row r="598" spans="2:12" s="1" customFormat="1" ht="25.5" x14ac:dyDescent="0.2">
      <c r="B598" s="140" t="s">
        <v>173</v>
      </c>
      <c r="C598" s="114" t="s">
        <v>137</v>
      </c>
      <c r="D598" s="114">
        <v>10</v>
      </c>
      <c r="E598" s="114" t="s">
        <v>136</v>
      </c>
      <c r="F598" s="114" t="s">
        <v>232</v>
      </c>
      <c r="G598" s="114"/>
      <c r="H598" s="93"/>
      <c r="I598" s="117">
        <f t="shared" si="114"/>
        <v>305600</v>
      </c>
      <c r="J598" s="117">
        <f t="shared" si="113"/>
        <v>315000</v>
      </c>
      <c r="K598" s="36">
        <f t="shared" si="113"/>
        <v>315000</v>
      </c>
      <c r="L598" s="161"/>
    </row>
    <row r="599" spans="2:12" s="1" customFormat="1" ht="15.75" x14ac:dyDescent="0.2">
      <c r="B599" s="140" t="s">
        <v>191</v>
      </c>
      <c r="C599" s="114" t="s">
        <v>137</v>
      </c>
      <c r="D599" s="114">
        <v>10</v>
      </c>
      <c r="E599" s="114" t="s">
        <v>136</v>
      </c>
      <c r="F599" s="114" t="s">
        <v>232</v>
      </c>
      <c r="G599" s="114" t="s">
        <v>190</v>
      </c>
      <c r="H599" s="93"/>
      <c r="I599" s="117">
        <f t="shared" si="114"/>
        <v>305600</v>
      </c>
      <c r="J599" s="117">
        <f t="shared" si="113"/>
        <v>315000</v>
      </c>
      <c r="K599" s="36">
        <f t="shared" si="113"/>
        <v>315000</v>
      </c>
      <c r="L599" s="161"/>
    </row>
    <row r="600" spans="2:12" s="1" customFormat="1" ht="25.5" x14ac:dyDescent="0.2">
      <c r="B600" s="213" t="s">
        <v>174</v>
      </c>
      <c r="C600" s="114" t="s">
        <v>137</v>
      </c>
      <c r="D600" s="114">
        <v>10</v>
      </c>
      <c r="E600" s="114" t="s">
        <v>136</v>
      </c>
      <c r="F600" s="114" t="s">
        <v>232</v>
      </c>
      <c r="G600" s="114" t="s">
        <v>175</v>
      </c>
      <c r="H600" s="93"/>
      <c r="I600" s="117">
        <f t="shared" si="114"/>
        <v>305600</v>
      </c>
      <c r="J600" s="117">
        <f t="shared" si="113"/>
        <v>315000</v>
      </c>
      <c r="K600" s="36">
        <f t="shared" si="113"/>
        <v>315000</v>
      </c>
      <c r="L600" s="161"/>
    </row>
    <row r="601" spans="2:12" s="1" customFormat="1" ht="15.75" x14ac:dyDescent="0.2">
      <c r="B601" s="214" t="s">
        <v>85</v>
      </c>
      <c r="C601" s="114" t="s">
        <v>137</v>
      </c>
      <c r="D601" s="114">
        <v>10</v>
      </c>
      <c r="E601" s="114" t="s">
        <v>136</v>
      </c>
      <c r="F601" s="114" t="s">
        <v>232</v>
      </c>
      <c r="G601" s="114" t="s">
        <v>209</v>
      </c>
      <c r="H601" s="93"/>
      <c r="I601" s="117">
        <f t="shared" si="114"/>
        <v>305600</v>
      </c>
      <c r="J601" s="117">
        <f t="shared" si="113"/>
        <v>315000</v>
      </c>
      <c r="K601" s="36">
        <f t="shared" si="113"/>
        <v>315000</v>
      </c>
      <c r="L601" s="161"/>
    </row>
    <row r="602" spans="2:12" s="1" customFormat="1" ht="16.5" customHeight="1" x14ac:dyDescent="0.2">
      <c r="B602" s="140" t="s">
        <v>17</v>
      </c>
      <c r="C602" s="114" t="s">
        <v>137</v>
      </c>
      <c r="D602" s="114">
        <v>10</v>
      </c>
      <c r="E602" s="114" t="s">
        <v>136</v>
      </c>
      <c r="F602" s="114" t="s">
        <v>232</v>
      </c>
      <c r="G602" s="114" t="s">
        <v>209</v>
      </c>
      <c r="H602" s="93">
        <v>200</v>
      </c>
      <c r="I602" s="117">
        <f t="shared" si="114"/>
        <v>305600</v>
      </c>
      <c r="J602" s="117">
        <f t="shared" si="113"/>
        <v>315000</v>
      </c>
      <c r="K602" s="36">
        <f t="shared" si="113"/>
        <v>315000</v>
      </c>
      <c r="L602" s="161"/>
    </row>
    <row r="603" spans="2:12" s="1" customFormat="1" ht="21" customHeight="1" x14ac:dyDescent="0.2">
      <c r="B603" s="140" t="s">
        <v>84</v>
      </c>
      <c r="C603" s="114" t="s">
        <v>137</v>
      </c>
      <c r="D603" s="114">
        <v>10</v>
      </c>
      <c r="E603" s="114" t="s">
        <v>136</v>
      </c>
      <c r="F603" s="114" t="s">
        <v>232</v>
      </c>
      <c r="G603" s="114" t="s">
        <v>209</v>
      </c>
      <c r="H603" s="93">
        <v>260</v>
      </c>
      <c r="I603" s="117">
        <f>I604+I605</f>
        <v>305600</v>
      </c>
      <c r="J603" s="117">
        <f t="shared" si="113"/>
        <v>315000</v>
      </c>
      <c r="K603" s="36">
        <f t="shared" si="113"/>
        <v>315000</v>
      </c>
      <c r="L603" s="161"/>
    </row>
    <row r="604" spans="2:12" s="1" customFormat="1" ht="29.25" customHeight="1" x14ac:dyDescent="0.2">
      <c r="B604" s="140" t="s">
        <v>423</v>
      </c>
      <c r="C604" s="115" t="s">
        <v>137</v>
      </c>
      <c r="D604" s="115">
        <v>10</v>
      </c>
      <c r="E604" s="115" t="s">
        <v>136</v>
      </c>
      <c r="F604" s="115" t="s">
        <v>232</v>
      </c>
      <c r="G604" s="115" t="s">
        <v>209</v>
      </c>
      <c r="H604" s="119">
        <v>264</v>
      </c>
      <c r="I604" s="122">
        <v>305600</v>
      </c>
      <c r="J604" s="122">
        <v>315000</v>
      </c>
      <c r="K604" s="35">
        <v>315000</v>
      </c>
      <c r="L604" s="161"/>
    </row>
    <row r="605" spans="2:12" s="1" customFormat="1" ht="18" hidden="1" customHeight="1" x14ac:dyDescent="0.2">
      <c r="B605" s="140" t="s">
        <v>176</v>
      </c>
      <c r="C605" s="115" t="s">
        <v>137</v>
      </c>
      <c r="D605" s="115">
        <v>10</v>
      </c>
      <c r="E605" s="115" t="s">
        <v>136</v>
      </c>
      <c r="F605" s="115" t="s">
        <v>227</v>
      </c>
      <c r="G605" s="115" t="s">
        <v>210</v>
      </c>
      <c r="H605" s="119">
        <v>262</v>
      </c>
      <c r="I605" s="122">
        <v>0</v>
      </c>
      <c r="J605" s="122"/>
      <c r="K605" s="35"/>
      <c r="L605" s="161"/>
    </row>
    <row r="606" spans="2:12" s="13" customFormat="1" ht="15.75" x14ac:dyDescent="0.2">
      <c r="B606" s="140" t="s">
        <v>219</v>
      </c>
      <c r="C606" s="115" t="s">
        <v>137</v>
      </c>
      <c r="D606" s="115">
        <v>10</v>
      </c>
      <c r="E606" s="115" t="s">
        <v>142</v>
      </c>
      <c r="F606" s="115"/>
      <c r="G606" s="115"/>
      <c r="H606" s="119"/>
      <c r="I606" s="122">
        <f>I607+I617</f>
        <v>27380.39</v>
      </c>
      <c r="J606" s="122">
        <f t="shared" ref="J606:K606" si="115">J607+J617</f>
        <v>13000</v>
      </c>
      <c r="K606" s="122">
        <f t="shared" si="115"/>
        <v>13000</v>
      </c>
      <c r="L606" s="167"/>
    </row>
    <row r="607" spans="2:12" s="33" customFormat="1" ht="35.25" customHeight="1" x14ac:dyDescent="0.2">
      <c r="B607" s="196" t="s">
        <v>221</v>
      </c>
      <c r="C607" s="73" t="s">
        <v>137</v>
      </c>
      <c r="D607" s="73">
        <v>10</v>
      </c>
      <c r="E607" s="73" t="s">
        <v>142</v>
      </c>
      <c r="F607" s="73" t="s">
        <v>231</v>
      </c>
      <c r="G607" s="73"/>
      <c r="H607" s="74"/>
      <c r="I607" s="75">
        <f>I608</f>
        <v>3250</v>
      </c>
      <c r="J607" s="75">
        <f>J609</f>
        <v>0</v>
      </c>
      <c r="K607" s="76">
        <f>K609</f>
        <v>0</v>
      </c>
      <c r="L607" s="165"/>
    </row>
    <row r="608" spans="2:12" s="1" customFormat="1" ht="21" customHeight="1" x14ac:dyDescent="0.2">
      <c r="B608" s="197" t="s">
        <v>230</v>
      </c>
      <c r="C608" s="114" t="s">
        <v>137</v>
      </c>
      <c r="D608" s="114" t="s">
        <v>163</v>
      </c>
      <c r="E608" s="114" t="s">
        <v>142</v>
      </c>
      <c r="F608" s="114" t="s">
        <v>229</v>
      </c>
      <c r="G608" s="114"/>
      <c r="H608" s="93"/>
      <c r="I608" s="117">
        <f>I609</f>
        <v>3250</v>
      </c>
      <c r="J608" s="117">
        <f>J609</f>
        <v>0</v>
      </c>
      <c r="K608" s="117">
        <f>K609</f>
        <v>0</v>
      </c>
      <c r="L608" s="161"/>
    </row>
    <row r="609" spans="2:12" s="34" customFormat="1" ht="25.5" x14ac:dyDescent="0.2">
      <c r="B609" s="140" t="s">
        <v>177</v>
      </c>
      <c r="C609" s="114" t="s">
        <v>137</v>
      </c>
      <c r="D609" s="114" t="s">
        <v>163</v>
      </c>
      <c r="E609" s="114" t="s">
        <v>142</v>
      </c>
      <c r="F609" s="114" t="s">
        <v>228</v>
      </c>
      <c r="G609" s="114"/>
      <c r="H609" s="93"/>
      <c r="I609" s="117">
        <f t="shared" ref="I609:K615" si="116">I610</f>
        <v>3250</v>
      </c>
      <c r="J609" s="117">
        <f t="shared" si="116"/>
        <v>0</v>
      </c>
      <c r="K609" s="36">
        <f t="shared" si="116"/>
        <v>0</v>
      </c>
      <c r="L609" s="173"/>
    </row>
    <row r="610" spans="2:12" s="34" customFormat="1" ht="25.5" x14ac:dyDescent="0.2">
      <c r="B610" s="140" t="s">
        <v>176</v>
      </c>
      <c r="C610" s="114" t="s">
        <v>137</v>
      </c>
      <c r="D610" s="114">
        <v>10</v>
      </c>
      <c r="E610" s="114" t="s">
        <v>142</v>
      </c>
      <c r="F610" s="114" t="s">
        <v>227</v>
      </c>
      <c r="G610" s="114"/>
      <c r="H610" s="93"/>
      <c r="I610" s="117">
        <f t="shared" si="116"/>
        <v>3250</v>
      </c>
      <c r="J610" s="117">
        <f t="shared" si="116"/>
        <v>0</v>
      </c>
      <c r="K610" s="36">
        <f t="shared" si="116"/>
        <v>0</v>
      </c>
      <c r="L610" s="173"/>
    </row>
    <row r="611" spans="2:12" s="1" customFormat="1" ht="15.75" x14ac:dyDescent="0.2">
      <c r="B611" s="140" t="s">
        <v>191</v>
      </c>
      <c r="C611" s="114" t="s">
        <v>137</v>
      </c>
      <c r="D611" s="114">
        <v>10</v>
      </c>
      <c r="E611" s="114" t="s">
        <v>136</v>
      </c>
      <c r="F611" s="114" t="s">
        <v>227</v>
      </c>
      <c r="G611" s="114" t="s">
        <v>190</v>
      </c>
      <c r="H611" s="93"/>
      <c r="I611" s="117">
        <f t="shared" si="116"/>
        <v>3250</v>
      </c>
      <c r="J611" s="117">
        <f t="shared" si="116"/>
        <v>0</v>
      </c>
      <c r="K611" s="36">
        <f t="shared" si="116"/>
        <v>0</v>
      </c>
      <c r="L611" s="161"/>
    </row>
    <row r="612" spans="2:12" s="1" customFormat="1" ht="25.5" x14ac:dyDescent="0.2">
      <c r="B612" s="213" t="s">
        <v>174</v>
      </c>
      <c r="C612" s="114" t="s">
        <v>137</v>
      </c>
      <c r="D612" s="114" t="s">
        <v>163</v>
      </c>
      <c r="E612" s="114" t="s">
        <v>142</v>
      </c>
      <c r="F612" s="114" t="s">
        <v>227</v>
      </c>
      <c r="G612" s="114" t="s">
        <v>175</v>
      </c>
      <c r="H612" s="93"/>
      <c r="I612" s="117">
        <f>I613</f>
        <v>3250</v>
      </c>
      <c r="J612" s="117">
        <f t="shared" si="116"/>
        <v>0</v>
      </c>
      <c r="K612" s="36">
        <f t="shared" si="116"/>
        <v>0</v>
      </c>
      <c r="L612" s="161"/>
    </row>
    <row r="613" spans="2:12" s="1" customFormat="1" ht="25.5" x14ac:dyDescent="0.2">
      <c r="B613" s="214" t="s">
        <v>213</v>
      </c>
      <c r="C613" s="114" t="s">
        <v>137</v>
      </c>
      <c r="D613" s="114" t="s">
        <v>163</v>
      </c>
      <c r="E613" s="114" t="s">
        <v>142</v>
      </c>
      <c r="F613" s="114" t="s">
        <v>227</v>
      </c>
      <c r="G613" s="114" t="s">
        <v>210</v>
      </c>
      <c r="H613" s="93"/>
      <c r="I613" s="117">
        <f>I614</f>
        <v>3250</v>
      </c>
      <c r="J613" s="117">
        <f>J614</f>
        <v>0</v>
      </c>
      <c r="K613" s="36">
        <f>K614</f>
        <v>0</v>
      </c>
      <c r="L613" s="161"/>
    </row>
    <row r="614" spans="2:12" s="1" customFormat="1" ht="16.5" customHeight="1" x14ac:dyDescent="0.2">
      <c r="B614" s="140" t="s">
        <v>17</v>
      </c>
      <c r="C614" s="114" t="s">
        <v>137</v>
      </c>
      <c r="D614" s="114">
        <v>10</v>
      </c>
      <c r="E614" s="114" t="s">
        <v>142</v>
      </c>
      <c r="F614" s="114" t="s">
        <v>227</v>
      </c>
      <c r="G614" s="114" t="s">
        <v>210</v>
      </c>
      <c r="H614" s="93">
        <v>200</v>
      </c>
      <c r="I614" s="117">
        <f t="shared" si="116"/>
        <v>3250</v>
      </c>
      <c r="J614" s="117">
        <f t="shared" si="116"/>
        <v>0</v>
      </c>
      <c r="K614" s="36">
        <f t="shared" si="116"/>
        <v>0</v>
      </c>
      <c r="L614" s="161"/>
    </row>
    <row r="615" spans="2:12" s="1" customFormat="1" ht="17.25" customHeight="1" x14ac:dyDescent="0.2">
      <c r="B615" s="140" t="s">
        <v>86</v>
      </c>
      <c r="C615" s="114" t="s">
        <v>137</v>
      </c>
      <c r="D615" s="114">
        <v>10</v>
      </c>
      <c r="E615" s="114" t="s">
        <v>142</v>
      </c>
      <c r="F615" s="114" t="s">
        <v>227</v>
      </c>
      <c r="G615" s="114" t="s">
        <v>210</v>
      </c>
      <c r="H615" s="93">
        <v>260</v>
      </c>
      <c r="I615" s="117">
        <f t="shared" si="116"/>
        <v>3250</v>
      </c>
      <c r="J615" s="117">
        <f t="shared" si="116"/>
        <v>0</v>
      </c>
      <c r="K615" s="36">
        <f t="shared" si="116"/>
        <v>0</v>
      </c>
      <c r="L615" s="161"/>
    </row>
    <row r="616" spans="2:12" s="1" customFormat="1" ht="15.75" x14ac:dyDescent="0.2">
      <c r="B616" s="208" t="s">
        <v>87</v>
      </c>
      <c r="C616" s="85" t="s">
        <v>137</v>
      </c>
      <c r="D616" s="115">
        <v>10</v>
      </c>
      <c r="E616" s="115" t="s">
        <v>142</v>
      </c>
      <c r="F616" s="115" t="s">
        <v>227</v>
      </c>
      <c r="G616" s="115" t="s">
        <v>210</v>
      </c>
      <c r="H616" s="119">
        <v>262</v>
      </c>
      <c r="I616" s="122">
        <v>3250</v>
      </c>
      <c r="J616" s="122">
        <v>0</v>
      </c>
      <c r="K616" s="35">
        <v>0</v>
      </c>
      <c r="L616" s="161"/>
    </row>
    <row r="617" spans="2:12" s="1" customFormat="1" ht="40.5" customHeight="1" x14ac:dyDescent="0.2">
      <c r="B617" s="140" t="s">
        <v>162</v>
      </c>
      <c r="C617" s="116" t="s">
        <v>137</v>
      </c>
      <c r="D617" s="114" t="s">
        <v>163</v>
      </c>
      <c r="E617" s="114" t="s">
        <v>142</v>
      </c>
      <c r="F617" s="114" t="s">
        <v>236</v>
      </c>
      <c r="G617" s="115"/>
      <c r="H617" s="119"/>
      <c r="I617" s="117">
        <f>I618</f>
        <v>24130.39</v>
      </c>
      <c r="J617" s="117">
        <f t="shared" ref="J617:K619" si="117">J618</f>
        <v>13000</v>
      </c>
      <c r="K617" s="117">
        <f t="shared" si="117"/>
        <v>13000</v>
      </c>
      <c r="L617" s="161"/>
    </row>
    <row r="618" spans="2:12" s="33" customFormat="1" ht="21" customHeight="1" x14ac:dyDescent="0.2">
      <c r="B618" s="140" t="s">
        <v>158</v>
      </c>
      <c r="C618" s="116" t="s">
        <v>137</v>
      </c>
      <c r="D618" s="114" t="s">
        <v>163</v>
      </c>
      <c r="E618" s="114" t="s">
        <v>142</v>
      </c>
      <c r="F618" s="114" t="s">
        <v>235</v>
      </c>
      <c r="G618" s="115"/>
      <c r="H618" s="119"/>
      <c r="I618" s="117">
        <f>I619</f>
        <v>24130.39</v>
      </c>
      <c r="J618" s="117">
        <f t="shared" si="117"/>
        <v>13000</v>
      </c>
      <c r="K618" s="117">
        <f t="shared" si="117"/>
        <v>13000</v>
      </c>
      <c r="L618" s="165"/>
    </row>
    <row r="619" spans="2:12" s="33" customFormat="1" ht="43.5" customHeight="1" x14ac:dyDescent="0.2">
      <c r="B619" s="215" t="s">
        <v>375</v>
      </c>
      <c r="C619" s="139" t="s">
        <v>137</v>
      </c>
      <c r="D619" s="110" t="s">
        <v>163</v>
      </c>
      <c r="E619" s="110" t="s">
        <v>142</v>
      </c>
      <c r="F619" s="110" t="s">
        <v>347</v>
      </c>
      <c r="G619" s="110"/>
      <c r="H619" s="111"/>
      <c r="I619" s="112">
        <f>I620</f>
        <v>24130.39</v>
      </c>
      <c r="J619" s="112">
        <f t="shared" si="117"/>
        <v>13000</v>
      </c>
      <c r="K619" s="112">
        <f t="shared" si="117"/>
        <v>13000</v>
      </c>
      <c r="L619" s="165"/>
    </row>
    <row r="620" spans="2:12" s="33" customFormat="1" ht="27" customHeight="1" x14ac:dyDescent="0.2">
      <c r="B620" s="140" t="s">
        <v>63</v>
      </c>
      <c r="C620" s="116" t="s">
        <v>137</v>
      </c>
      <c r="D620" s="114" t="s">
        <v>163</v>
      </c>
      <c r="E620" s="114" t="s">
        <v>142</v>
      </c>
      <c r="F620" s="114" t="s">
        <v>347</v>
      </c>
      <c r="G620" s="114" t="s">
        <v>200</v>
      </c>
      <c r="H620" s="119"/>
      <c r="I620" s="117">
        <f>I622</f>
        <v>24130.39</v>
      </c>
      <c r="J620" s="117">
        <f>J622</f>
        <v>13000</v>
      </c>
      <c r="K620" s="117">
        <f>K622</f>
        <v>13000</v>
      </c>
      <c r="L620" s="165"/>
    </row>
    <row r="621" spans="2:12" s="33" customFormat="1" ht="17.25" customHeight="1" x14ac:dyDescent="0.2">
      <c r="B621" s="140" t="s">
        <v>17</v>
      </c>
      <c r="C621" s="116" t="s">
        <v>137</v>
      </c>
      <c r="D621" s="114" t="s">
        <v>163</v>
      </c>
      <c r="E621" s="114" t="s">
        <v>142</v>
      </c>
      <c r="F621" s="114" t="s">
        <v>347</v>
      </c>
      <c r="G621" s="114" t="s">
        <v>200</v>
      </c>
      <c r="H621" s="93">
        <v>200</v>
      </c>
      <c r="I621" s="117">
        <f>I622</f>
        <v>24130.39</v>
      </c>
      <c r="J621" s="117">
        <f t="shared" ref="J621:K621" si="118">J622</f>
        <v>13000</v>
      </c>
      <c r="K621" s="117">
        <f t="shared" si="118"/>
        <v>13000</v>
      </c>
      <c r="L621" s="165"/>
    </row>
    <row r="622" spans="2:12" s="33" customFormat="1" ht="17.25" customHeight="1" x14ac:dyDescent="0.2">
      <c r="B622" s="208" t="s">
        <v>348</v>
      </c>
      <c r="C622" s="85" t="s">
        <v>137</v>
      </c>
      <c r="D622" s="115" t="s">
        <v>163</v>
      </c>
      <c r="E622" s="115" t="s">
        <v>142</v>
      </c>
      <c r="F622" s="115" t="s">
        <v>347</v>
      </c>
      <c r="G622" s="115" t="s">
        <v>200</v>
      </c>
      <c r="H622" s="119">
        <v>212</v>
      </c>
      <c r="I622" s="122">
        <v>24130.39</v>
      </c>
      <c r="J622" s="122">
        <v>13000</v>
      </c>
      <c r="K622" s="35">
        <v>13000</v>
      </c>
      <c r="L622" s="165"/>
    </row>
    <row r="623" spans="2:12" s="33" customFormat="1" ht="31.5" customHeight="1" x14ac:dyDescent="0.2">
      <c r="B623" s="190" t="s">
        <v>133</v>
      </c>
      <c r="C623" s="58" t="s">
        <v>137</v>
      </c>
      <c r="D623" s="58">
        <v>11</v>
      </c>
      <c r="E623" s="58"/>
      <c r="F623" s="58"/>
      <c r="G623" s="58"/>
      <c r="H623" s="66"/>
      <c r="I623" s="60">
        <f>I624</f>
        <v>10000</v>
      </c>
      <c r="J623" s="60">
        <f>J624</f>
        <v>10000</v>
      </c>
      <c r="K623" s="61">
        <f>K624</f>
        <v>10000</v>
      </c>
      <c r="L623" s="165"/>
    </row>
    <row r="624" spans="2:12" s="33" customFormat="1" ht="20.25" customHeight="1" x14ac:dyDescent="0.2">
      <c r="B624" s="140" t="s">
        <v>134</v>
      </c>
      <c r="C624" s="115" t="s">
        <v>137</v>
      </c>
      <c r="D624" s="115">
        <v>11</v>
      </c>
      <c r="E624" s="115" t="s">
        <v>136</v>
      </c>
      <c r="F624" s="115"/>
      <c r="G624" s="115"/>
      <c r="H624" s="121"/>
      <c r="I624" s="122">
        <f t="shared" ref="I624:K629" si="119">I625</f>
        <v>10000</v>
      </c>
      <c r="J624" s="122">
        <f>J627</f>
        <v>10000</v>
      </c>
      <c r="K624" s="122">
        <f>K627</f>
        <v>10000</v>
      </c>
      <c r="L624" s="165"/>
    </row>
    <row r="625" spans="2:12" s="1" customFormat="1" ht="42" customHeight="1" x14ac:dyDescent="0.2">
      <c r="B625" s="188" t="s">
        <v>385</v>
      </c>
      <c r="C625" s="73" t="s">
        <v>137</v>
      </c>
      <c r="D625" s="73">
        <v>11</v>
      </c>
      <c r="E625" s="73" t="s">
        <v>136</v>
      </c>
      <c r="F625" s="73" t="s">
        <v>226</v>
      </c>
      <c r="G625" s="73"/>
      <c r="H625" s="74"/>
      <c r="I625" s="75">
        <f t="shared" si="119"/>
        <v>10000</v>
      </c>
      <c r="J625" s="75">
        <f t="shared" si="119"/>
        <v>10000</v>
      </c>
      <c r="K625" s="75">
        <f t="shared" si="119"/>
        <v>10000</v>
      </c>
      <c r="L625" s="161"/>
    </row>
    <row r="626" spans="2:12" s="1" customFormat="1" ht="25.5" x14ac:dyDescent="0.2">
      <c r="B626" s="189" t="s">
        <v>224</v>
      </c>
      <c r="C626" s="114" t="s">
        <v>137</v>
      </c>
      <c r="D626" s="114" t="s">
        <v>179</v>
      </c>
      <c r="E626" s="114" t="s">
        <v>136</v>
      </c>
      <c r="F626" s="114" t="s">
        <v>225</v>
      </c>
      <c r="G626" s="114"/>
      <c r="H626" s="93"/>
      <c r="I626" s="117">
        <f t="shared" si="119"/>
        <v>10000</v>
      </c>
      <c r="J626" s="117">
        <f t="shared" si="119"/>
        <v>10000</v>
      </c>
      <c r="K626" s="117">
        <f t="shared" si="119"/>
        <v>10000</v>
      </c>
      <c r="L626" s="161"/>
    </row>
    <row r="627" spans="2:12" s="1" customFormat="1" ht="42" customHeight="1" x14ac:dyDescent="0.2">
      <c r="B627" s="140" t="s">
        <v>178</v>
      </c>
      <c r="C627" s="114" t="s">
        <v>137</v>
      </c>
      <c r="D627" s="114">
        <v>11</v>
      </c>
      <c r="E627" s="114" t="s">
        <v>136</v>
      </c>
      <c r="F627" s="114" t="s">
        <v>223</v>
      </c>
      <c r="G627" s="114"/>
      <c r="H627" s="93"/>
      <c r="I627" s="117">
        <f t="shared" si="119"/>
        <v>10000</v>
      </c>
      <c r="J627" s="117">
        <f t="shared" si="119"/>
        <v>10000</v>
      </c>
      <c r="K627" s="36">
        <f t="shared" si="119"/>
        <v>10000</v>
      </c>
      <c r="L627" s="161"/>
    </row>
    <row r="628" spans="2:12" s="1" customFormat="1" ht="31.5" customHeight="1" x14ac:dyDescent="0.2">
      <c r="B628" s="140" t="s">
        <v>182</v>
      </c>
      <c r="C628" s="114" t="s">
        <v>137</v>
      </c>
      <c r="D628" s="114" t="s">
        <v>179</v>
      </c>
      <c r="E628" s="114" t="s">
        <v>136</v>
      </c>
      <c r="F628" s="114" t="s">
        <v>223</v>
      </c>
      <c r="G628" s="114" t="s">
        <v>183</v>
      </c>
      <c r="H628" s="93"/>
      <c r="I628" s="117">
        <f t="shared" si="119"/>
        <v>10000</v>
      </c>
      <c r="J628" s="117">
        <f t="shared" si="119"/>
        <v>10000</v>
      </c>
      <c r="K628" s="36">
        <f t="shared" si="119"/>
        <v>10000</v>
      </c>
      <c r="L628" s="161"/>
    </row>
    <row r="629" spans="2:12" s="1" customFormat="1" ht="25.5" x14ac:dyDescent="0.2">
      <c r="B629" s="140" t="s">
        <v>161</v>
      </c>
      <c r="C629" s="114" t="s">
        <v>137</v>
      </c>
      <c r="D629" s="114" t="s">
        <v>179</v>
      </c>
      <c r="E629" s="114" t="s">
        <v>136</v>
      </c>
      <c r="F629" s="114" t="s">
        <v>223</v>
      </c>
      <c r="G629" s="114" t="s">
        <v>154</v>
      </c>
      <c r="H629" s="93"/>
      <c r="I629" s="117">
        <f t="shared" si="119"/>
        <v>10000</v>
      </c>
      <c r="J629" s="117">
        <f t="shared" si="119"/>
        <v>10000</v>
      </c>
      <c r="K629" s="36">
        <f t="shared" si="119"/>
        <v>10000</v>
      </c>
      <c r="L629" s="161"/>
    </row>
    <row r="630" spans="2:12" s="1" customFormat="1" ht="25.5" x14ac:dyDescent="0.2">
      <c r="B630" s="140" t="s">
        <v>211</v>
      </c>
      <c r="C630" s="114" t="s">
        <v>137</v>
      </c>
      <c r="D630" s="114" t="s">
        <v>179</v>
      </c>
      <c r="E630" s="114" t="s">
        <v>136</v>
      </c>
      <c r="F630" s="114" t="s">
        <v>223</v>
      </c>
      <c r="G630" s="114" t="s">
        <v>204</v>
      </c>
      <c r="H630" s="93"/>
      <c r="I630" s="117">
        <f>I631+I634</f>
        <v>10000</v>
      </c>
      <c r="J630" s="117">
        <f>J631+J634</f>
        <v>10000</v>
      </c>
      <c r="K630" s="36">
        <f>K631+K634</f>
        <v>10000</v>
      </c>
      <c r="L630" s="161"/>
    </row>
    <row r="631" spans="2:12" s="1" customFormat="1" ht="18" customHeight="1" x14ac:dyDescent="0.2">
      <c r="B631" s="140" t="s">
        <v>17</v>
      </c>
      <c r="C631" s="114" t="s">
        <v>137</v>
      </c>
      <c r="D631" s="114">
        <v>11</v>
      </c>
      <c r="E631" s="114" t="s">
        <v>136</v>
      </c>
      <c r="F631" s="114" t="s">
        <v>223</v>
      </c>
      <c r="G631" s="114" t="s">
        <v>204</v>
      </c>
      <c r="H631" s="93">
        <v>200</v>
      </c>
      <c r="I631" s="117">
        <f t="shared" ref="I631:K632" si="120">I632</f>
        <v>5000</v>
      </c>
      <c r="J631" s="117">
        <f t="shared" si="120"/>
        <v>5000</v>
      </c>
      <c r="K631" s="36">
        <f t="shared" si="120"/>
        <v>5000</v>
      </c>
      <c r="L631" s="161"/>
    </row>
    <row r="632" spans="2:12" s="1" customFormat="1" ht="19.5" customHeight="1" x14ac:dyDescent="0.2">
      <c r="B632" s="140" t="s">
        <v>88</v>
      </c>
      <c r="C632" s="114" t="s">
        <v>137</v>
      </c>
      <c r="D632" s="114">
        <v>11</v>
      </c>
      <c r="E632" s="114" t="s">
        <v>136</v>
      </c>
      <c r="F632" s="114" t="s">
        <v>223</v>
      </c>
      <c r="G632" s="114" t="s">
        <v>204</v>
      </c>
      <c r="H632" s="93">
        <v>220</v>
      </c>
      <c r="I632" s="117">
        <f t="shared" si="120"/>
        <v>5000</v>
      </c>
      <c r="J632" s="117">
        <f t="shared" si="120"/>
        <v>5000</v>
      </c>
      <c r="K632" s="36">
        <f t="shared" si="120"/>
        <v>5000</v>
      </c>
      <c r="L632" s="161"/>
    </row>
    <row r="633" spans="2:12" s="1" customFormat="1" ht="17.25" customHeight="1" x14ac:dyDescent="0.2">
      <c r="B633" s="140" t="s">
        <v>32</v>
      </c>
      <c r="C633" s="115" t="s">
        <v>137</v>
      </c>
      <c r="D633" s="115">
        <v>11</v>
      </c>
      <c r="E633" s="115" t="s">
        <v>136</v>
      </c>
      <c r="F633" s="115" t="s">
        <v>223</v>
      </c>
      <c r="G633" s="115" t="s">
        <v>204</v>
      </c>
      <c r="H633" s="119">
        <v>225</v>
      </c>
      <c r="I633" s="122">
        <v>5000</v>
      </c>
      <c r="J633" s="122">
        <v>5000</v>
      </c>
      <c r="K633" s="122">
        <v>5000</v>
      </c>
      <c r="L633" s="161"/>
    </row>
    <row r="634" spans="2:12" s="1" customFormat="1" ht="15.75" x14ac:dyDescent="0.2">
      <c r="B634" s="140" t="s">
        <v>47</v>
      </c>
      <c r="C634" s="114" t="s">
        <v>137</v>
      </c>
      <c r="D634" s="114">
        <v>11</v>
      </c>
      <c r="E634" s="114" t="s">
        <v>136</v>
      </c>
      <c r="F634" s="114" t="s">
        <v>223</v>
      </c>
      <c r="G634" s="114" t="s">
        <v>204</v>
      </c>
      <c r="H634" s="93">
        <v>300</v>
      </c>
      <c r="I634" s="117">
        <f>I635+I636</f>
        <v>5000</v>
      </c>
      <c r="J634" s="117">
        <f>J635+J636</f>
        <v>5000</v>
      </c>
      <c r="K634" s="36">
        <f>K635+K636</f>
        <v>5000</v>
      </c>
      <c r="L634" s="161"/>
    </row>
    <row r="635" spans="2:12" s="33" customFormat="1" ht="18.75" customHeight="1" x14ac:dyDescent="0.2">
      <c r="B635" s="140" t="s">
        <v>35</v>
      </c>
      <c r="C635" s="115" t="s">
        <v>137</v>
      </c>
      <c r="D635" s="115">
        <v>11</v>
      </c>
      <c r="E635" s="115" t="s">
        <v>136</v>
      </c>
      <c r="F635" s="115" t="s">
        <v>223</v>
      </c>
      <c r="G635" s="115" t="s">
        <v>204</v>
      </c>
      <c r="H635" s="119">
        <v>310</v>
      </c>
      <c r="I635" s="122">
        <v>0</v>
      </c>
      <c r="J635" s="122">
        <v>0</v>
      </c>
      <c r="K635" s="35">
        <v>0</v>
      </c>
      <c r="L635" s="165"/>
    </row>
    <row r="636" spans="2:12" s="1" customFormat="1" ht="15.75" x14ac:dyDescent="0.2">
      <c r="B636" s="140" t="s">
        <v>60</v>
      </c>
      <c r="C636" s="115" t="s">
        <v>137</v>
      </c>
      <c r="D636" s="115">
        <v>11</v>
      </c>
      <c r="E636" s="115" t="s">
        <v>136</v>
      </c>
      <c r="F636" s="115" t="s">
        <v>223</v>
      </c>
      <c r="G636" s="115" t="s">
        <v>204</v>
      </c>
      <c r="H636" s="119">
        <v>340</v>
      </c>
      <c r="I636" s="122">
        <v>5000</v>
      </c>
      <c r="J636" s="122">
        <v>5000</v>
      </c>
      <c r="K636" s="122">
        <v>5000</v>
      </c>
      <c r="L636" s="161"/>
    </row>
    <row r="637" spans="2:12" s="33" customFormat="1" ht="21.75" customHeight="1" x14ac:dyDescent="0.2">
      <c r="B637" s="140" t="s">
        <v>135</v>
      </c>
      <c r="C637" s="115"/>
      <c r="D637" s="8"/>
      <c r="E637" s="8"/>
      <c r="F637" s="8"/>
      <c r="G637" s="8"/>
      <c r="H637" s="119"/>
      <c r="I637" s="122">
        <f>I18+I154+I173+I238+I304+I464+I484+I593+I623</f>
        <v>24520338.32</v>
      </c>
      <c r="J637" s="122">
        <f>J18+J154+J173+J238+J304+J464+J484+J593+J623</f>
        <v>5788000</v>
      </c>
      <c r="K637" s="122">
        <f>K18+K154+K173+K238+K304+K464+K484+K593+K623</f>
        <v>5809500</v>
      </c>
      <c r="L637" s="165"/>
    </row>
    <row r="638" spans="2:12" s="33" customFormat="1" ht="30" customHeight="1" x14ac:dyDescent="0.2">
      <c r="B638" s="216"/>
      <c r="C638" s="62"/>
      <c r="D638" s="63"/>
      <c r="E638" s="63"/>
      <c r="F638" s="63"/>
      <c r="G638" s="63"/>
      <c r="H638" s="64"/>
      <c r="I638" s="65"/>
      <c r="J638" s="65"/>
      <c r="K638" s="65"/>
      <c r="L638" s="165"/>
    </row>
    <row r="639" spans="2:12" s="9" customFormat="1" ht="24.75" customHeight="1" x14ac:dyDescent="0.2">
      <c r="B639" s="217"/>
      <c r="D639" s="225"/>
      <c r="E639" s="225"/>
      <c r="F639" s="225"/>
      <c r="G639" s="225"/>
      <c r="H639" s="225"/>
      <c r="I639" s="225"/>
      <c r="J639" s="19"/>
      <c r="K639" s="19"/>
      <c r="L639" s="174"/>
    </row>
    <row r="640" spans="2:12" s="46" customFormat="1" ht="15" x14ac:dyDescent="0.2">
      <c r="B640" s="180"/>
      <c r="C640" s="2"/>
      <c r="D640" s="2"/>
      <c r="E640" s="2"/>
      <c r="F640" s="2"/>
      <c r="G640" s="2"/>
      <c r="H640" s="2"/>
      <c r="I640" s="14"/>
      <c r="J640" s="14"/>
      <c r="K640" s="14"/>
      <c r="L640" s="175"/>
    </row>
    <row r="641" spans="2:12" s="24" customFormat="1" ht="15" x14ac:dyDescent="0.2">
      <c r="B641" s="180"/>
      <c r="C641" s="2"/>
      <c r="D641" s="2"/>
      <c r="E641" s="2"/>
      <c r="F641" s="2"/>
      <c r="G641" s="2"/>
      <c r="H641" s="2"/>
      <c r="I641" s="14"/>
      <c r="J641" s="14"/>
      <c r="K641" s="14"/>
      <c r="L641" s="176"/>
    </row>
    <row r="642" spans="2:12" s="1" customFormat="1" x14ac:dyDescent="0.2">
      <c r="B642" s="180"/>
      <c r="C642" s="2"/>
      <c r="D642" s="2"/>
      <c r="E642" s="2"/>
      <c r="F642" s="2"/>
      <c r="G642" s="2"/>
      <c r="H642" s="2"/>
      <c r="I642" s="14"/>
      <c r="J642" s="14"/>
      <c r="K642" s="14"/>
      <c r="L642" s="161"/>
    </row>
    <row r="643" spans="2:12" s="1" customFormat="1" x14ac:dyDescent="0.2">
      <c r="B643" s="180"/>
      <c r="C643" s="2"/>
      <c r="D643" s="2"/>
      <c r="E643" s="2"/>
      <c r="F643" s="2"/>
      <c r="G643" s="2"/>
      <c r="H643" s="2"/>
      <c r="I643" s="14"/>
      <c r="J643" s="14"/>
      <c r="K643" s="14"/>
      <c r="L643" s="161"/>
    </row>
    <row r="644" spans="2:12" s="1" customFormat="1" x14ac:dyDescent="0.2">
      <c r="B644" s="180"/>
      <c r="C644" s="2"/>
      <c r="D644" s="2"/>
      <c r="E644" s="2"/>
      <c r="F644" s="2"/>
      <c r="G644" s="2"/>
      <c r="H644" s="2"/>
      <c r="I644" s="14"/>
      <c r="J644" s="14"/>
      <c r="K644" s="14"/>
      <c r="L644" s="161"/>
    </row>
    <row r="645" spans="2:12" s="1" customFormat="1" x14ac:dyDescent="0.2">
      <c r="B645" s="180"/>
      <c r="C645" s="2"/>
      <c r="D645" s="2"/>
      <c r="E645" s="2"/>
      <c r="F645" s="2"/>
      <c r="G645" s="2"/>
      <c r="H645" s="2"/>
      <c r="I645" s="14"/>
      <c r="J645" s="14"/>
      <c r="K645" s="14"/>
      <c r="L645" s="161"/>
    </row>
    <row r="646" spans="2:12" s="1" customFormat="1" x14ac:dyDescent="0.2">
      <c r="B646" s="180"/>
      <c r="C646" s="2"/>
      <c r="D646" s="2"/>
      <c r="E646" s="2"/>
      <c r="F646" s="2"/>
      <c r="G646" s="2"/>
      <c r="H646" s="2"/>
      <c r="I646" s="14"/>
      <c r="J646" s="14"/>
      <c r="K646" s="14"/>
      <c r="L646" s="161"/>
    </row>
    <row r="647" spans="2:12" s="1" customFormat="1" x14ac:dyDescent="0.2">
      <c r="B647" s="180"/>
      <c r="C647" s="2"/>
      <c r="D647" s="2"/>
      <c r="E647" s="2"/>
      <c r="F647" s="2"/>
      <c r="G647" s="2"/>
      <c r="H647" s="2"/>
      <c r="I647" s="14"/>
      <c r="J647" s="14"/>
      <c r="K647" s="14"/>
      <c r="L647" s="161"/>
    </row>
    <row r="648" spans="2:12" s="1" customFormat="1" x14ac:dyDescent="0.2">
      <c r="B648" s="180"/>
      <c r="C648" s="2"/>
      <c r="D648" s="2"/>
      <c r="E648" s="2"/>
      <c r="F648" s="2"/>
      <c r="G648" s="2"/>
      <c r="H648" s="2"/>
      <c r="I648" s="14"/>
      <c r="J648" s="14"/>
      <c r="K648" s="14"/>
      <c r="L648" s="161"/>
    </row>
    <row r="649" spans="2:12" s="1" customFormat="1" x14ac:dyDescent="0.2">
      <c r="B649" s="180"/>
      <c r="C649" s="2"/>
      <c r="D649" s="2"/>
      <c r="E649" s="2"/>
      <c r="F649" s="2"/>
      <c r="G649" s="2"/>
      <c r="H649" s="2"/>
      <c r="I649" s="14"/>
      <c r="J649" s="14"/>
      <c r="K649" s="14"/>
      <c r="L649" s="161"/>
    </row>
    <row r="650" spans="2:12" s="1" customFormat="1" x14ac:dyDescent="0.2">
      <c r="B650" s="180"/>
      <c r="C650" s="2"/>
      <c r="D650" s="2"/>
      <c r="E650" s="2"/>
      <c r="F650" s="2"/>
      <c r="G650" s="2"/>
      <c r="H650" s="2"/>
      <c r="I650" s="14"/>
      <c r="J650" s="14"/>
      <c r="K650" s="14"/>
      <c r="L650" s="161"/>
    </row>
    <row r="651" spans="2:12" s="1" customFormat="1" x14ac:dyDescent="0.2">
      <c r="B651" s="180"/>
      <c r="C651" s="2"/>
      <c r="D651" s="2"/>
      <c r="E651" s="2"/>
      <c r="F651" s="2"/>
      <c r="G651" s="2"/>
      <c r="H651" s="2"/>
      <c r="I651" s="14"/>
      <c r="J651" s="14"/>
      <c r="K651" s="14"/>
      <c r="L651" s="161"/>
    </row>
    <row r="652" spans="2:12" s="1" customFormat="1" x14ac:dyDescent="0.2">
      <c r="B652" s="180"/>
      <c r="C652" s="2"/>
      <c r="D652" s="2"/>
      <c r="E652" s="2"/>
      <c r="F652" s="2"/>
      <c r="G652" s="2"/>
      <c r="H652" s="2"/>
      <c r="I652" s="14"/>
      <c r="J652" s="14"/>
      <c r="K652" s="14"/>
      <c r="L652" s="161"/>
    </row>
    <row r="653" spans="2:12" s="1" customFormat="1" x14ac:dyDescent="0.2">
      <c r="B653" s="180"/>
      <c r="C653" s="2"/>
      <c r="D653" s="2"/>
      <c r="E653" s="2"/>
      <c r="F653" s="2"/>
      <c r="G653" s="2"/>
      <c r="H653" s="2"/>
      <c r="I653" s="14"/>
      <c r="J653" s="14"/>
      <c r="K653" s="14"/>
      <c r="L653" s="161"/>
    </row>
    <row r="654" spans="2:12" s="1" customFormat="1" x14ac:dyDescent="0.2">
      <c r="B654" s="180"/>
      <c r="C654" s="2"/>
      <c r="D654" s="2"/>
      <c r="E654" s="2"/>
      <c r="F654" s="2"/>
      <c r="G654" s="2"/>
      <c r="H654" s="2"/>
      <c r="I654" s="14"/>
      <c r="J654" s="14"/>
      <c r="K654" s="14"/>
      <c r="L654" s="161"/>
    </row>
    <row r="655" spans="2:12" s="1" customFormat="1" x14ac:dyDescent="0.2">
      <c r="B655" s="180"/>
      <c r="C655" s="2"/>
      <c r="D655" s="2"/>
      <c r="E655" s="2"/>
      <c r="F655" s="2"/>
      <c r="G655" s="2"/>
      <c r="H655" s="2"/>
      <c r="I655" s="14"/>
      <c r="J655" s="14"/>
      <c r="K655" s="14"/>
      <c r="L655" s="161"/>
    </row>
    <row r="656" spans="2:12" s="1" customFormat="1" x14ac:dyDescent="0.2">
      <c r="B656" s="180"/>
      <c r="C656" s="2"/>
      <c r="D656" s="2"/>
      <c r="E656" s="2"/>
      <c r="F656" s="2"/>
      <c r="G656" s="2"/>
      <c r="H656" s="2"/>
      <c r="I656" s="14"/>
      <c r="J656" s="14"/>
      <c r="K656" s="14"/>
      <c r="L656" s="161"/>
    </row>
    <row r="657" spans="2:12" s="1" customFormat="1" x14ac:dyDescent="0.2">
      <c r="B657" s="180"/>
      <c r="C657" s="2"/>
      <c r="D657" s="2"/>
      <c r="E657" s="2"/>
      <c r="F657" s="2"/>
      <c r="G657" s="2"/>
      <c r="H657" s="2"/>
      <c r="I657" s="14"/>
      <c r="J657" s="14"/>
      <c r="K657" s="14"/>
      <c r="L657" s="161"/>
    </row>
    <row r="658" spans="2:12" s="1" customFormat="1" x14ac:dyDescent="0.2">
      <c r="B658" s="180"/>
      <c r="C658" s="2"/>
      <c r="D658" s="2"/>
      <c r="E658" s="2"/>
      <c r="F658" s="2"/>
      <c r="G658" s="2"/>
      <c r="H658" s="2"/>
      <c r="I658" s="14"/>
      <c r="J658" s="14"/>
      <c r="K658" s="14"/>
      <c r="L658" s="161"/>
    </row>
    <row r="659" spans="2:12" s="1" customFormat="1" x14ac:dyDescent="0.2">
      <c r="B659" s="180"/>
      <c r="C659" s="2"/>
      <c r="D659" s="2"/>
      <c r="E659" s="2"/>
      <c r="F659" s="2"/>
      <c r="G659" s="2"/>
      <c r="H659" s="2"/>
      <c r="I659" s="14"/>
      <c r="J659" s="14"/>
      <c r="K659" s="14"/>
      <c r="L659" s="161"/>
    </row>
    <row r="660" spans="2:12" s="1" customFormat="1" x14ac:dyDescent="0.2">
      <c r="B660" s="180"/>
      <c r="C660" s="2"/>
      <c r="D660" s="2"/>
      <c r="E660" s="2"/>
      <c r="F660" s="2"/>
      <c r="G660" s="2"/>
      <c r="H660" s="2"/>
      <c r="I660" s="14"/>
      <c r="J660" s="14"/>
      <c r="K660" s="14"/>
      <c r="L660" s="161"/>
    </row>
    <row r="661" spans="2:12" s="1" customFormat="1" x14ac:dyDescent="0.2">
      <c r="B661" s="180"/>
      <c r="C661" s="2"/>
      <c r="D661" s="2"/>
      <c r="E661" s="2"/>
      <c r="F661" s="2"/>
      <c r="G661" s="2"/>
      <c r="H661" s="2"/>
      <c r="I661" s="14"/>
      <c r="J661" s="14"/>
      <c r="K661" s="14"/>
      <c r="L661" s="161"/>
    </row>
    <row r="662" spans="2:12" s="1" customFormat="1" x14ac:dyDescent="0.2">
      <c r="B662" s="180"/>
      <c r="C662" s="2"/>
      <c r="D662" s="2"/>
      <c r="E662" s="2"/>
      <c r="F662" s="2"/>
      <c r="G662" s="2"/>
      <c r="H662" s="2"/>
      <c r="I662" s="14"/>
      <c r="J662" s="14"/>
      <c r="K662" s="14"/>
      <c r="L662" s="161"/>
    </row>
    <row r="663" spans="2:12" s="1" customFormat="1" x14ac:dyDescent="0.2">
      <c r="B663" s="180"/>
      <c r="C663" s="2"/>
      <c r="D663" s="2"/>
      <c r="E663" s="2"/>
      <c r="F663" s="2"/>
      <c r="G663" s="2"/>
      <c r="H663" s="2"/>
      <c r="I663" s="14"/>
      <c r="J663" s="14"/>
      <c r="K663" s="14"/>
      <c r="L663" s="161"/>
    </row>
    <row r="664" spans="2:12" s="1" customFormat="1" x14ac:dyDescent="0.2">
      <c r="B664" s="180"/>
      <c r="C664" s="2"/>
      <c r="D664" s="2"/>
      <c r="E664" s="2"/>
      <c r="F664" s="2"/>
      <c r="G664" s="2"/>
      <c r="H664" s="2"/>
      <c r="I664" s="14"/>
      <c r="J664" s="14"/>
      <c r="K664" s="14"/>
      <c r="L664" s="161"/>
    </row>
    <row r="665" spans="2:12" s="1" customFormat="1" x14ac:dyDescent="0.2">
      <c r="B665" s="180"/>
      <c r="C665" s="2"/>
      <c r="D665" s="2"/>
      <c r="E665" s="2"/>
      <c r="F665" s="2"/>
      <c r="G665" s="2"/>
      <c r="H665" s="2"/>
      <c r="I665" s="14"/>
      <c r="J665" s="14"/>
      <c r="K665" s="14"/>
      <c r="L665" s="161"/>
    </row>
    <row r="666" spans="2:12" s="1" customFormat="1" x14ac:dyDescent="0.2">
      <c r="B666" s="180"/>
      <c r="C666" s="2"/>
      <c r="D666" s="2"/>
      <c r="E666" s="2"/>
      <c r="F666" s="2"/>
      <c r="G666" s="2"/>
      <c r="H666" s="2"/>
      <c r="I666" s="14"/>
      <c r="J666" s="14"/>
      <c r="K666" s="14"/>
      <c r="L666" s="161"/>
    </row>
    <row r="667" spans="2:12" s="1" customFormat="1" x14ac:dyDescent="0.2">
      <c r="B667" s="180"/>
      <c r="C667" s="2"/>
      <c r="D667" s="2"/>
      <c r="E667" s="2"/>
      <c r="F667" s="2"/>
      <c r="G667" s="2"/>
      <c r="H667" s="2"/>
      <c r="I667" s="14"/>
      <c r="J667" s="14"/>
      <c r="K667" s="14"/>
      <c r="L667" s="161"/>
    </row>
    <row r="668" spans="2:12" s="1" customFormat="1" x14ac:dyDescent="0.2">
      <c r="B668" s="180"/>
      <c r="C668" s="2"/>
      <c r="D668" s="2"/>
      <c r="E668" s="2"/>
      <c r="F668" s="2"/>
      <c r="G668" s="2"/>
      <c r="H668" s="2"/>
      <c r="I668" s="14"/>
      <c r="J668" s="14"/>
      <c r="K668" s="14"/>
      <c r="L668" s="161"/>
    </row>
    <row r="669" spans="2:12" s="1" customFormat="1" x14ac:dyDescent="0.2">
      <c r="B669" s="180"/>
      <c r="C669" s="2"/>
      <c r="D669" s="2"/>
      <c r="E669" s="2"/>
      <c r="F669" s="2"/>
      <c r="G669" s="2"/>
      <c r="H669" s="2"/>
      <c r="I669" s="14"/>
      <c r="J669" s="14"/>
      <c r="K669" s="14"/>
      <c r="L669" s="161"/>
    </row>
    <row r="670" spans="2:12" s="1" customFormat="1" x14ac:dyDescent="0.2">
      <c r="B670" s="180"/>
      <c r="C670" s="2"/>
      <c r="D670" s="2"/>
      <c r="E670" s="2"/>
      <c r="F670" s="2"/>
      <c r="G670" s="2"/>
      <c r="H670" s="2"/>
      <c r="I670" s="14"/>
      <c r="J670" s="14"/>
      <c r="K670" s="14"/>
      <c r="L670" s="161"/>
    </row>
    <row r="671" spans="2:12" s="1" customFormat="1" x14ac:dyDescent="0.2">
      <c r="B671" s="180"/>
      <c r="C671" s="2"/>
      <c r="D671" s="2"/>
      <c r="E671" s="2"/>
      <c r="F671" s="2"/>
      <c r="G671" s="2"/>
      <c r="H671" s="2"/>
      <c r="I671" s="14"/>
      <c r="J671" s="14"/>
      <c r="K671" s="14"/>
      <c r="L671" s="161"/>
    </row>
    <row r="672" spans="2:12" s="1" customFormat="1" x14ac:dyDescent="0.2">
      <c r="B672" s="180"/>
      <c r="C672" s="2"/>
      <c r="D672" s="2"/>
      <c r="E672" s="2"/>
      <c r="F672" s="2"/>
      <c r="G672" s="2"/>
      <c r="H672" s="2"/>
      <c r="I672" s="14"/>
      <c r="J672" s="14"/>
      <c r="K672" s="14"/>
      <c r="L672" s="161"/>
    </row>
    <row r="673" spans="2:12" s="1" customFormat="1" x14ac:dyDescent="0.2">
      <c r="B673" s="180"/>
      <c r="C673" s="2"/>
      <c r="D673" s="2"/>
      <c r="E673" s="2"/>
      <c r="F673" s="2"/>
      <c r="G673" s="2"/>
      <c r="H673" s="2"/>
      <c r="I673" s="14"/>
      <c r="J673" s="14"/>
      <c r="K673" s="14"/>
      <c r="L673" s="161"/>
    </row>
    <row r="674" spans="2:12" s="1" customFormat="1" x14ac:dyDescent="0.2">
      <c r="B674" s="180"/>
      <c r="C674" s="2"/>
      <c r="D674" s="2"/>
      <c r="E674" s="2"/>
      <c r="F674" s="2"/>
      <c r="G674" s="2"/>
      <c r="H674" s="2"/>
      <c r="I674" s="14"/>
      <c r="J674" s="14"/>
      <c r="K674" s="14"/>
      <c r="L674" s="161"/>
    </row>
    <row r="675" spans="2:12" s="1" customFormat="1" x14ac:dyDescent="0.2">
      <c r="B675" s="180"/>
      <c r="C675" s="2"/>
      <c r="D675" s="2"/>
      <c r="E675" s="2"/>
      <c r="F675" s="2"/>
      <c r="G675" s="2"/>
      <c r="H675" s="2"/>
      <c r="I675" s="14"/>
      <c r="J675" s="14"/>
      <c r="K675" s="14"/>
      <c r="L675" s="161"/>
    </row>
    <row r="676" spans="2:12" s="1" customFormat="1" x14ac:dyDescent="0.2">
      <c r="B676" s="180"/>
      <c r="C676" s="2"/>
      <c r="D676" s="2"/>
      <c r="E676" s="2"/>
      <c r="F676" s="2"/>
      <c r="G676" s="2"/>
      <c r="H676" s="2"/>
      <c r="I676" s="14"/>
      <c r="J676" s="14"/>
      <c r="K676" s="14"/>
      <c r="L676" s="161"/>
    </row>
    <row r="677" spans="2:12" s="1" customFormat="1" x14ac:dyDescent="0.2">
      <c r="B677" s="180"/>
      <c r="C677" s="2"/>
      <c r="D677" s="2"/>
      <c r="E677" s="2"/>
      <c r="F677" s="2"/>
      <c r="G677" s="2"/>
      <c r="H677" s="2"/>
      <c r="I677" s="14"/>
      <c r="J677" s="14"/>
      <c r="K677" s="14"/>
      <c r="L677" s="161"/>
    </row>
    <row r="678" spans="2:12" s="1" customFormat="1" x14ac:dyDescent="0.2">
      <c r="B678" s="180"/>
      <c r="C678" s="2"/>
      <c r="D678" s="2"/>
      <c r="E678" s="2"/>
      <c r="F678" s="2"/>
      <c r="G678" s="2"/>
      <c r="H678" s="2"/>
      <c r="I678" s="14"/>
      <c r="J678" s="14"/>
      <c r="K678" s="14"/>
      <c r="L678" s="161"/>
    </row>
    <row r="679" spans="2:12" s="1" customFormat="1" x14ac:dyDescent="0.2">
      <c r="B679" s="180"/>
      <c r="C679" s="2"/>
      <c r="D679" s="2"/>
      <c r="E679" s="2"/>
      <c r="F679" s="2"/>
      <c r="G679" s="2"/>
      <c r="H679" s="2"/>
      <c r="I679" s="14"/>
      <c r="J679" s="14"/>
      <c r="K679" s="14"/>
      <c r="L679" s="161"/>
    </row>
    <row r="680" spans="2:12" s="1" customFormat="1" x14ac:dyDescent="0.2">
      <c r="B680" s="180"/>
      <c r="C680" s="2"/>
      <c r="D680" s="2"/>
      <c r="E680" s="2"/>
      <c r="F680" s="2"/>
      <c r="G680" s="2"/>
      <c r="H680" s="2"/>
      <c r="I680" s="14"/>
      <c r="J680" s="14"/>
      <c r="K680" s="14"/>
      <c r="L680" s="161"/>
    </row>
    <row r="681" spans="2:12" s="1" customFormat="1" x14ac:dyDescent="0.2">
      <c r="B681" s="180"/>
      <c r="C681" s="2"/>
      <c r="D681" s="2"/>
      <c r="E681" s="2"/>
      <c r="F681" s="2"/>
      <c r="G681" s="2"/>
      <c r="H681" s="2"/>
      <c r="I681" s="14"/>
      <c r="J681" s="14"/>
      <c r="K681" s="14"/>
      <c r="L681" s="161"/>
    </row>
    <row r="682" spans="2:12" s="1" customFormat="1" x14ac:dyDescent="0.2">
      <c r="B682" s="180"/>
      <c r="C682" s="2"/>
      <c r="D682" s="2"/>
      <c r="E682" s="2"/>
      <c r="F682" s="2"/>
      <c r="G682" s="2"/>
      <c r="H682" s="2"/>
      <c r="I682" s="14"/>
      <c r="J682" s="14"/>
      <c r="K682" s="14"/>
      <c r="L682" s="161"/>
    </row>
  </sheetData>
  <mergeCells count="18">
    <mergeCell ref="C7:K7"/>
    <mergeCell ref="E1:H1"/>
    <mergeCell ref="E2:J2"/>
    <mergeCell ref="E3:K3"/>
    <mergeCell ref="J4:K4"/>
    <mergeCell ref="C6:K6"/>
    <mergeCell ref="D639:I639"/>
    <mergeCell ref="C8:K8"/>
    <mergeCell ref="E9:H9"/>
    <mergeCell ref="B10:K10"/>
    <mergeCell ref="B11:K11"/>
    <mergeCell ref="B12:K12"/>
    <mergeCell ref="J13:K13"/>
    <mergeCell ref="B14:B15"/>
    <mergeCell ref="C14:H14"/>
    <mergeCell ref="I14:I15"/>
    <mergeCell ref="J14:J15"/>
    <mergeCell ref="K14:K15"/>
  </mergeCells>
  <pageMargins left="0.52" right="0.38" top="0.27" bottom="0.32" header="0.2" footer="0.26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2019 год (2)</vt:lpstr>
      <vt:lpstr>'2019 год'!Область_печати</vt:lpstr>
      <vt:lpstr>'2019 год (2)'!Область_печати</vt:lpstr>
    </vt:vector>
  </TitlesOfParts>
  <Company>HomeLab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2019-06-28T08:22:42Z</cp:lastPrinted>
  <dcterms:created xsi:type="dcterms:W3CDTF">2012-11-08T12:08:43Z</dcterms:created>
  <dcterms:modified xsi:type="dcterms:W3CDTF">2019-08-14T05:52:29Z</dcterms:modified>
</cp:coreProperties>
</file>