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1" activeTab="5"/>
  </bookViews>
  <sheets>
    <sheet name="Реестр" sheetId="1" r:id="rId1"/>
    <sheet name="1.1.1 Жилые здания" sheetId="2" r:id="rId2"/>
    <sheet name="1.1.2 Нежилые помещения" sheetId="3" r:id="rId3"/>
    <sheet name="1.2.1 Дороги и мосты" sheetId="4" r:id="rId4"/>
    <sheet name="1.2.2 Уличное освещение" sheetId="5" r:id="rId5"/>
    <sheet name="1.2.3 Памятники" sheetId="6" r:id="rId6"/>
    <sheet name="1.2.4 Прочие сооружения" sheetId="7" r:id="rId7"/>
    <sheet name="1.3Земельные участки" sheetId="8" r:id="rId8"/>
    <sheet name="2.1 Машины и оборудование" sheetId="9" r:id="rId9"/>
    <sheet name="2.2 Транспорт" sheetId="10" r:id="rId10"/>
    <sheet name="2.3 Производственный и хозяйственный инвентарь" sheetId="11" r:id="rId11"/>
    <sheet name="2.4 Прочее движимое имущество" sheetId="12" r:id="rId12"/>
    <sheet name="Sheet2" sheetId="13" r:id="rId13"/>
    <sheet name="Sheet3" sheetId="14" r:id="rId14"/>
  </sheets>
  <definedNames>
    <definedName name="_xlnm.Print_Area" localSheetId="1">'1.1.1 Жилые здания'!$A$1:$N$42</definedName>
    <definedName name="_xlnm.Print_Area" localSheetId="2">'1.1.2 Нежилые помещения'!$A$1:$N$10</definedName>
    <definedName name="_xlnm.Print_Area" localSheetId="3">'1.2.1 Дороги и мосты'!$A$1:$N$20</definedName>
    <definedName name="_xlnm.Print_Area" localSheetId="4">'1.2.2 Уличное освещение'!$A$1:$N$7</definedName>
    <definedName name="_xlnm.Print_Area" localSheetId="5">'1.2.3 Памятники'!$A$1:$N$8</definedName>
    <definedName name="_xlnm.Print_Area" localSheetId="6">'1.2.4 Прочие сооружения'!$A$1:$N$10</definedName>
    <definedName name="_xlnm.Print_Area" localSheetId="7">'1.3Земельные участки'!$A$1:$N$9</definedName>
    <definedName name="_xlnm.Print_Area" localSheetId="8">'2.1 Машины и оборудование'!$A$1:$J$74</definedName>
    <definedName name="_xlnm.Print_Area" localSheetId="9">'2.2 Транспорт'!$A$1:$J$12</definedName>
    <definedName name="_xlnm.Print_Area" localSheetId="10">'2.3 Производственный и хозяйственный инвентарь'!$A$1:$J$48</definedName>
    <definedName name="_xlnm.Print_Area" localSheetId="11">'2.4 Прочее движимое имущество'!$A$1:$J$6</definedName>
    <definedName name="_xlnm.Print_Area" localSheetId="0">'Реестр'!$A$1:$K$24</definedName>
  </definedNames>
  <calcPr fullCalcOnLoad="1"/>
</workbook>
</file>

<file path=xl/sharedStrings.xml><?xml version="1.0" encoding="utf-8"?>
<sst xmlns="http://schemas.openxmlformats.org/spreadsheetml/2006/main" count="880" uniqueCount="368">
  <si>
    <t>Реестр муниципального имущества</t>
  </si>
  <si>
    <t>Саралинского сельсовета Орджоникидзевского района Республики Хакасия</t>
  </si>
  <si>
    <t>на</t>
  </si>
  <si>
    <t>01 апреля</t>
  </si>
  <si>
    <t>года</t>
  </si>
  <si>
    <t>Раздел 1. Муниципальное недвижимое имущество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</si>
  <si>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</si>
  <si>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</si>
  <si>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</si>
  <si>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протяженность, иные параметры, характеризующие физические свойства недвижимого имущества</t>
  </si>
  <si>
    <t>Балансовая стоимость недвижимого имущества
(в рублях и копейках)</t>
  </si>
  <si>
    <t>Сумма начисленной амортизации (износа)
(в рублях и копейках)</t>
  </si>
  <si>
    <t>Кадастровая стоимость недвижимого имущества
(в рублях и копейках)</t>
  </si>
  <si>
    <t>Возникновение права муниципальной собственности</t>
  </si>
  <si>
    <t>Прекращение права муниципальной собственности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</si>
  <si>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</si>
  <si>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(основание и даты возникновения и прекращения)</t>
  </si>
  <si>
    <t>Прочие сведения</t>
  </si>
  <si>
    <t>дата</t>
  </si>
  <si>
    <t>реквизиты документов-оснований</t>
  </si>
  <si>
    <t>1.1 Здания</t>
  </si>
  <si>
    <t>1.1.1 Жилые помещения</t>
  </si>
  <si>
    <t>Жилой дом</t>
  </si>
  <si>
    <t>С.Сарала,ул.Центральная,287</t>
  </si>
  <si>
    <t>Закон Республики Хакасия  №74-ЗРХ от 29.11.2005</t>
  </si>
  <si>
    <t>Администрация Саралинского сельсовета</t>
  </si>
  <si>
    <t>Переведено в имущество казны  28.12.2018</t>
  </si>
  <si>
    <t>С.Сарала,ул.Центральная,279</t>
  </si>
  <si>
    <t>С.Сарала,ул.Центральная,238</t>
  </si>
  <si>
    <t>С.Сарала,ул.Стрелка,18-1</t>
  </si>
  <si>
    <t>Распоряжение от 18.11.2015 №33рх</t>
  </si>
  <si>
    <t>есть</t>
  </si>
  <si>
    <t>С.Сарала,ул.Центральная,246</t>
  </si>
  <si>
    <t>С.Сарала,ул.Центральная,51</t>
  </si>
  <si>
    <t>С.Сарала,ул.Центральная,228</t>
  </si>
  <si>
    <t>С.Сарала, ул.Партизанская 17</t>
  </si>
  <si>
    <t>Изменение адреса №13 распоряжение от 10.06.2016 г. №49р</t>
  </si>
  <si>
    <t>С.Сарала,ул.Леспромхозная,16</t>
  </si>
  <si>
    <t>С.Сарала,ул.Центральная,116</t>
  </si>
  <si>
    <t>С.Сарала,ул.Янгуловых,35</t>
  </si>
  <si>
    <t>С.Сарала,ул.Центральная,218</t>
  </si>
  <si>
    <t>С.Сарала,ул.Центральная,216</t>
  </si>
  <si>
    <t>Распоряжение от 02.06.2017 №30р</t>
  </si>
  <si>
    <t>С.Сарала,ул.Центральная,271</t>
  </si>
  <si>
    <t>С.Сарала,ул.Центральная,226</t>
  </si>
  <si>
    <t>С.Сарала,ул.Центральная,277</t>
  </si>
  <si>
    <t>С.Сарала,ул.Центральная,208</t>
  </si>
  <si>
    <t>С.Сарала,ул.Центральная,273</t>
  </si>
  <si>
    <t>С.Сарала,ул.Центральная,255</t>
  </si>
  <si>
    <t>Квартира в жилом доме</t>
  </si>
  <si>
    <t>С.Сарала,улЯнгуловых,41,1</t>
  </si>
  <si>
    <t>Распоряжение от 27.11.2015 №35рх</t>
  </si>
  <si>
    <t>С.Сарала,ул.Новая,5-1</t>
  </si>
  <si>
    <t>Распоряжение от 14.06.2016 №50р</t>
  </si>
  <si>
    <t>С.Сарала,ул.Центральная,51-1</t>
  </si>
  <si>
    <t>Распоряжение управления муниципального имущества Орджоникидзевского района от 28.12.2011 №85</t>
  </si>
  <si>
    <t>Распоряжение от 10.07.2014 №37р</t>
  </si>
  <si>
    <t>С.Сарала,ул.Центральная,53-2</t>
  </si>
  <si>
    <t>Распоряжение от 27.11.2015 №36рх</t>
  </si>
  <si>
    <t>С.Сарала,ул.Центральная,222</t>
  </si>
  <si>
    <t>Распоряжение от 18.04.2016 №31р (списание квартиры №2)</t>
  </si>
  <si>
    <t>Распоряжение от 10.07.2015 №51р (списание квартиры №1)</t>
  </si>
  <si>
    <t>/есть</t>
  </si>
  <si>
    <t>ул. Центральная №234-2</t>
  </si>
  <si>
    <t>Распоряжение от 30.01.2014 №5р</t>
  </si>
  <si>
    <t>нет</t>
  </si>
  <si>
    <t>С.Сарала,ул.Новая,10-1</t>
  </si>
  <si>
    <t xml:space="preserve"> Распоряжение Управления муниципального имущества Администрации Орджоникидзевского района № 30 от 25.05.2012</t>
  </si>
  <si>
    <t>Квартира №1</t>
  </si>
  <si>
    <t xml:space="preserve">с. Сарала ул. Центральная, 47 </t>
  </si>
  <si>
    <t>Распоряжение Управления муниципального имущества Администрации Орджоникидзевского района от 01.08.2016 г. №77</t>
  </si>
  <si>
    <t>Распоряжение от 22.02.2018 №11р акт о списании №1 от22.02ю18</t>
  </si>
  <si>
    <t>Квартира №2</t>
  </si>
  <si>
    <t>Распоряжение от 22.02.2018 №11р акт о списании №2 от22.02ю18</t>
  </si>
  <si>
    <t>с. Сарала ул. Центральная, 71</t>
  </si>
  <si>
    <t>Распоряжение от 22.02.2018 №11р акт о списании №3 от22.02ю18</t>
  </si>
  <si>
    <t xml:space="preserve">с. Сарала ул. Центральная, 71 </t>
  </si>
  <si>
    <t>Распоряжение от 22.02.2018 №11р акт о списании №4 от22.02ю18</t>
  </si>
  <si>
    <t>с. Сарала ул. Партизанская 44</t>
  </si>
  <si>
    <t>19:08:040101:1768</t>
  </si>
  <si>
    <t xml:space="preserve">Выписка из ЕГРН №19:08:040101:1768-19/011/2018-1 от 13.02.2018 г.;  Муниципальный контракт №0180300007316000180-0188939-01 от 19.12.2016 г. на приобретение в муниципальную собственность жилых помещений путем участия в долевом строительстве многоквартирного дома; Акт приемки законченного строительством объекта от 31.01.2018 г.; Разрешение на ввод объекта в эксплуатацию от 05.02.2018 г. №19 RU 19505307-001-2018 </t>
  </si>
  <si>
    <t>19:08:040101:1767</t>
  </si>
  <si>
    <t xml:space="preserve">Выписка из ЕГРН №19:08:040101:1767-19/011/2018-1 от 13.02.2018 г.; Муниципальный контракт №0180300007316000180-0188939-01 от 19.12.2016 г. на приобретение в муниципальную собственность жилых помещений путем участия в долевом строительстве многоквартирного дома; Акт приемки законченного строительством объекта от 31.01.2018 г.; Разрешение на ввод объекта в эксплуатацию от 05.02.2018 г. №19 RU 19505307-001-2018 </t>
  </si>
  <si>
    <t>с. Сарала ул. Партизанская 45</t>
  </si>
  <si>
    <t>19:08:040101:1771</t>
  </si>
  <si>
    <t xml:space="preserve">Выписка из ЕГРН №19:08:040101:1771-19/011/2018-1 от 13.02.2018г.;  Муниципальный контракт №0180300007316000179-0188939-01 от 19.12.2016 г. на приобретение в муниципальную собственность жилых помещений путем участия в долевом строительстве многоквартирного дома; Акт приемки законченного строительством объекта от 31.01.2018 г.; Разрешение на ввод объекта в эксплуатацию от 05.02.2018 г. №19 RU 19505307-002-2018 </t>
  </si>
  <si>
    <t>19:08:040101:1770</t>
  </si>
  <si>
    <t xml:space="preserve">Выписка из ЕГРН №19:08:040101:1770-19/011/2018-1 от 13.02.2018 Муниципальный контракт №0180300007316000179-0188939-01 от 19.12.2016 г. на приобретение в муниципальную собственность жилых помещений путем участия в долевом строительстве многоквартирного дома; Акт приемки законченного строительством объекта от 31.01.2018 г.; Разрешение на ввод объекта в эксплуатацию от 05.02.2018 г. №19 RU 19505307-002-2018 </t>
  </si>
  <si>
    <t>Распоряжение от 03.05.2018 №31р акт о списании №5 от 07.05.18</t>
  </si>
  <si>
    <t>Итого по разделу</t>
  </si>
  <si>
    <t>остаток на 01.07.2017</t>
  </si>
  <si>
    <t>1.1.2 Нежилые помещения</t>
  </si>
  <si>
    <t>Здание клуба</t>
  </si>
  <si>
    <t>С.Сарала,ул.Центральная, 161</t>
  </si>
  <si>
    <t>Здание с/совета</t>
  </si>
  <si>
    <t>С.Сарала,ул.Центральная, 100</t>
  </si>
  <si>
    <t>Нежилое помещение</t>
  </si>
  <si>
    <t>С.Сарала,ул.Центральная, 84</t>
  </si>
  <si>
    <t>Дом быта</t>
  </si>
  <si>
    <t>с.Сарала,ул.Центральная, 142</t>
  </si>
  <si>
    <t>Склад</t>
  </si>
  <si>
    <t>Бухгалтерская справка за сентябрь 2011 г.</t>
  </si>
  <si>
    <t>передано в оперативное управление КУК "Саралинский СДК Распоряжение от 18.05.2012 №16р</t>
  </si>
  <si>
    <t>остаток на 01.01.2018</t>
  </si>
  <si>
    <t>без оперативки</t>
  </si>
  <si>
    <t>оперативка</t>
  </si>
  <si>
    <t>1.2 Сооружения</t>
  </si>
  <si>
    <t>1.2.1 Дороги и мосты</t>
  </si>
  <si>
    <t>Автодорога</t>
  </si>
  <si>
    <t>С.Сарала,ул.Кудрявцева</t>
  </si>
  <si>
    <t>19:08:040101:1670</t>
  </si>
  <si>
    <t>744 м</t>
  </si>
  <si>
    <t>Закон Республики Хакасия  №74-ЗРХ от 29.11.2005 Свидетельство о государственной регистрации права  19 АА 645067 от 12.02.2015</t>
  </si>
  <si>
    <t>С.Сарала,ул.Новая</t>
  </si>
  <si>
    <t>19:08:040101:1700</t>
  </si>
  <si>
    <t>977 м</t>
  </si>
  <si>
    <t>Закон Республики Хакасия  №74-ЗРХ от 29.11.2005 Свидетельство о государственной регистрации права  19 АА 702999 от 29.06.2015</t>
  </si>
  <si>
    <t>С.Сарала,ул.Набережная</t>
  </si>
  <si>
    <t>19:08:040101:1679</t>
  </si>
  <si>
    <t>388 м</t>
  </si>
  <si>
    <t>Закон Республики Хакасия  №74-ЗРХ от 29.11.2005 Свидетельство о государственной регистрации права  19 АА 645064 от 12.02.2015</t>
  </si>
  <si>
    <t>С.Сарала,ул.Футбольная</t>
  </si>
  <si>
    <t>19:08:040101:1676</t>
  </si>
  <si>
    <t>378 м</t>
  </si>
  <si>
    <t>Закон Республики Хакасия  №74-ЗРХ от 29.11.2005 Свидетельство о государственной регистрации права  19 АА 645065 от 12.02.2015</t>
  </si>
  <si>
    <t>С.Сарала,ул.Школьная</t>
  </si>
  <si>
    <t>19:08:040101:1671</t>
  </si>
  <si>
    <t>830 м</t>
  </si>
  <si>
    <t>Закон Республики Хакасия  №74-ЗРХ от 29.11.2005 Свидетельство о государственной регистрации права  19 АА 645066 от 12.02.2015</t>
  </si>
  <si>
    <t>С.Сарала,ул.Стрелка</t>
  </si>
  <si>
    <t>19:08:040101:1672</t>
  </si>
  <si>
    <t>326 м</t>
  </si>
  <si>
    <t>Закон Республики Хакасия  №74-ЗРХ от 29.11.2005 Свидетельство о государственной регистрации права  19 АА 645063 от 12.02.2015</t>
  </si>
  <si>
    <t>С.Сарала,ул.Зеленая</t>
  </si>
  <si>
    <t>19:08:040101:1678</t>
  </si>
  <si>
    <t>915 м</t>
  </si>
  <si>
    <t>Закон Республики Хакасия  №74-ЗРХ от 29.11.2005 Свидетельство о государственной регистрации права  19 АА 645068 от 12.02.2015</t>
  </si>
  <si>
    <t>С.Сарала,ул.Леспромхозная</t>
  </si>
  <si>
    <t>19;08;040101;1682</t>
  </si>
  <si>
    <t>466 М</t>
  </si>
  <si>
    <t>Закон Республики Хакасия  №74-ЗРХ от 29.11.2005 Свидетельство о государственной регистрации права  19 АА 703886 от 07.04.2015</t>
  </si>
  <si>
    <t>С.Сарала,ул.Янгуловых</t>
  </si>
  <si>
    <t>19;08;040101;1681</t>
  </si>
  <si>
    <t>811 м</t>
  </si>
  <si>
    <t>Закон Республики Хакасия  №74-ЗРХ от 29.11.2005 Свидетельство о государственной регистрации права  19 АА 645069 от 12.02.2015</t>
  </si>
  <si>
    <t>С.Сарала,ул.Партизанская</t>
  </si>
  <si>
    <t>19:08:040101:1677</t>
  </si>
  <si>
    <t>564 м</t>
  </si>
  <si>
    <t>Закон Республики Хакасия  №74-ЗРХ от 29.11.2005 Свидетельство о государственной регистрации права  19 АА 645061 от 12.02.2015</t>
  </si>
  <si>
    <t>С.Сарала,ул.Орсовская</t>
  </si>
  <si>
    <t>19:08:040101:1680</t>
  </si>
  <si>
    <t>838 м</t>
  </si>
  <si>
    <t>Закон Республики Хакасия  №74-ЗРХ от 29.11.2005 Свидетельство о государственной регистрации права  19 АА 645062 от 12.02.2015</t>
  </si>
  <si>
    <t>Мост через реку Сабула</t>
  </si>
  <si>
    <t>С.Сарала</t>
  </si>
  <si>
    <t>длина 4м ширина 5м</t>
  </si>
  <si>
    <t>Ограждение кладбища</t>
  </si>
  <si>
    <t>С.Сарала в северной части</t>
  </si>
  <si>
    <t>560 пг.м.</t>
  </si>
  <si>
    <t>1.2.2 Уличное освещение</t>
  </si>
  <si>
    <t>Фонари (66 штук)</t>
  </si>
  <si>
    <t>1.2.3 Памятники</t>
  </si>
  <si>
    <t>Памятник погибшим участникам  Великой Отечественной войны</t>
  </si>
  <si>
    <t>С.Сарала,ул.Центральная 161А</t>
  </si>
  <si>
    <t>Памятник участникам Гражданской войны</t>
  </si>
  <si>
    <t>С.Сарала,ул.Центральная 80А</t>
  </si>
  <si>
    <t>1.2.4 Прочие сооружения</t>
  </si>
  <si>
    <t>хоккейная коробка</t>
  </si>
  <si>
    <t>с Сарала ул. Центральная</t>
  </si>
  <si>
    <t>Акт приема передачи от 31.12.2013 №00000028</t>
  </si>
  <si>
    <t>локальное водаснабжение (скважина, насосная станция, трубы водоснабжения, краны)</t>
  </si>
  <si>
    <t>с. Сарала ул. Центральная 142</t>
  </si>
  <si>
    <t>Акт приема передачи от 09.09.2015 №00000003</t>
  </si>
  <si>
    <t>Водозаборная скважина по адресу Республика Хакасия Орджоникидзевский район с Сарала ул. Зеленая 39А</t>
  </si>
  <si>
    <t>с Сарала ул. Зеленая 39А</t>
  </si>
  <si>
    <t>Распоряжение от 22.09.2016 г. №72р</t>
  </si>
  <si>
    <t>101.13</t>
  </si>
  <si>
    <t>101.33</t>
  </si>
  <si>
    <t>1.3 Земельные участки</t>
  </si>
  <si>
    <t>земельный участок</t>
  </si>
  <si>
    <t>С.Сарала,ул.Партизанская, 45</t>
  </si>
  <si>
    <t>19:08:040101:1718</t>
  </si>
  <si>
    <t>3000 кв.м.</t>
  </si>
  <si>
    <t>Свидетельство о государственной регистрации права 19 АА 024492</t>
  </si>
  <si>
    <t>С.Сарала,ул.Партизанская, 43</t>
  </si>
  <si>
    <t>19:08:040101:1720</t>
  </si>
  <si>
    <t>1500 кв.м.</t>
  </si>
  <si>
    <t>Свидетельство о государственной регистрации права 19 АА 022594</t>
  </si>
  <si>
    <t>С.Сарала,ул.Партизанская, 44</t>
  </si>
  <si>
    <t>19:08:040101:1722</t>
  </si>
  <si>
    <t>Свидетельство о государственной регистрации права 19 АА 024494</t>
  </si>
  <si>
    <t>С.Сарала,ул.Партизанская, 46</t>
  </si>
  <si>
    <t>19:08:040101:1728</t>
  </si>
  <si>
    <t>Свидетельство о государственной регистрации права 19 АА 023116</t>
  </si>
  <si>
    <t>Раздел 2. Муниципальное движимое имущество</t>
  </si>
  <si>
    <t>Наименование движимого имущества</t>
  </si>
  <si>
    <t>Балансовая стоимость движимого имущества
(в рублях и копейках)</t>
  </si>
  <si>
    <t>Примечание</t>
  </si>
  <si>
    <t>2.1 Машины и оборудование</t>
  </si>
  <si>
    <t>Benzin-Generator «Sturm» PG 8745</t>
  </si>
  <si>
    <t>Акт о приеме-передаче объекта основных средств № 3 от 01.08.2014</t>
  </si>
  <si>
    <t>Бензопила</t>
  </si>
  <si>
    <t>Воздуходувное устройство</t>
  </si>
  <si>
    <t>Распоряжение от 03.11.2010 г. №62р</t>
  </si>
  <si>
    <t xml:space="preserve">Деревообрабатывающий станок </t>
  </si>
  <si>
    <t>Акт приемки-передачи оборудования №1 от 30.06.2008</t>
  </si>
  <si>
    <t>Диктофон цифровой
«Rilmix»</t>
  </si>
  <si>
    <t>Каптридж</t>
  </si>
  <si>
    <t>Распоряжение от 01.10.2014 г №34рх</t>
  </si>
  <si>
    <t>Компьютер</t>
  </si>
  <si>
    <t>Распоряжение от 06.07.2016 №21рх Акт о списании объекта основных средств №5</t>
  </si>
  <si>
    <t>Котел</t>
  </si>
  <si>
    <t>Ксерокс</t>
  </si>
  <si>
    <t>Распоряжение от 06.07.2016 №21рх Акт о списании объекта основных средств №10</t>
  </si>
  <si>
    <t>Ксерокс «Samsung»</t>
  </si>
  <si>
    <t>Распоряжение от 06.07.2016 №21рх Акт о списании объекта основных средств №9</t>
  </si>
  <si>
    <t>Монитор Acer</t>
  </si>
  <si>
    <t>Монитор Bend</t>
  </si>
  <si>
    <t>Монитор CPT-17</t>
  </si>
  <si>
    <t>Монитор LG TFT-19</t>
  </si>
  <si>
    <t>Монитор TFT-19 Aser</t>
  </si>
  <si>
    <t>Мотокоса ECHO SRM-22GES(0,75 кВт.,21,2 см3,4,8 кг)</t>
  </si>
  <si>
    <t>Распоряжение от 09.09.2013 г. №21рх Акт приема-передачи объекта основных-средств №11</t>
  </si>
  <si>
    <t>Распоряжение от 10.12.2018 №49рх Акт о списании объекта основных средств №11</t>
  </si>
  <si>
    <t>МФУ brotnen DCP-1512R</t>
  </si>
  <si>
    <t xml:space="preserve">Акт о приеме-передаче объекта основных средств № 19 от 31.12.2014 </t>
  </si>
  <si>
    <t>Ноутбук Acer-Machines</t>
  </si>
  <si>
    <t>Ноутбук Lenovo G575</t>
  </si>
  <si>
    <t xml:space="preserve">Акт о приеме-передаче объекта основных средств №6 от 13.11.2012 </t>
  </si>
  <si>
    <t>Ноутбук</t>
  </si>
  <si>
    <t>Полка угловая</t>
  </si>
  <si>
    <t>Акт о приеме-передаче объекта основных средств № 6 от 30.12.2015</t>
  </si>
  <si>
    <t>Принтер</t>
  </si>
  <si>
    <t>Принтер «Canon»</t>
  </si>
  <si>
    <t>Распоряжение от 06.07.2016 №21рх Акт о списании объекта основных средств №8</t>
  </si>
  <si>
    <t xml:space="preserve">Принтер «Canon»i-Sensus </t>
  </si>
  <si>
    <t>принтер Canon LBP 3010 Black</t>
  </si>
  <si>
    <t>Принтер Kyocera 
Mita FS-1040</t>
  </si>
  <si>
    <t>Акт о приеме-передаче объекта основных средств № 10</t>
  </si>
  <si>
    <t>Принтер-сканер-копир «Хeroх»</t>
  </si>
  <si>
    <t>Процессор</t>
  </si>
  <si>
    <t>Распоряжение от 10.12.2018 №49рх Акт о списании объекта основных средств №8</t>
  </si>
  <si>
    <t>Распоряжение от 06.07.2016 №21рх Акт о списании объекта основных средств №6</t>
  </si>
  <si>
    <t>Распоряжение от 06.07.2016 №21рх Акт о списании объекта основных средств №7</t>
  </si>
  <si>
    <t>Распоряжение от 10.12.2018 №49рх Акт о списании объекта основных средств №9</t>
  </si>
  <si>
    <t>Процессор Pentium G 3260</t>
  </si>
  <si>
    <t>Акт о приеме-передаче объекта основных средств № 5</t>
  </si>
  <si>
    <t>Системный блок</t>
  </si>
  <si>
    <t xml:space="preserve">Системный блок офисный Intel Celeron X2 G1610/DDR3 2 Gb/SATA 320GB/DVD+/-RW/ATX </t>
  </si>
  <si>
    <t>Акт о приеме-передаче объекта основных средств № 2</t>
  </si>
  <si>
    <t>Сканер HPG2710</t>
  </si>
  <si>
    <t>Акт о приеме-передаче объекта основных средств №5</t>
  </si>
  <si>
    <t>Телефон-факс Panasonik КХ FT-934</t>
  </si>
  <si>
    <t>Триммер бензиновый ELITECH</t>
  </si>
  <si>
    <t>Акт о приеме-передаче объекта основных средств № 6</t>
  </si>
  <si>
    <t>Распоряжение от 10.12.2018 №49рх Акт о списании объекта основных средств №10</t>
  </si>
  <si>
    <t>Усилитель интернет сигнала GREEN WAY</t>
  </si>
  <si>
    <t xml:space="preserve">Акт о приеме-передаче объекта основных средств №6 </t>
  </si>
  <si>
    <t>Фотоаппарат</t>
  </si>
  <si>
    <t>DVD MDV-727V
MYSTERI</t>
  </si>
  <si>
    <t>передан в оперативное управление КУК "Саралинский СДК"</t>
  </si>
  <si>
    <t>DVD Караоке</t>
  </si>
  <si>
    <t>Колонки (комплект 2 штуки)</t>
  </si>
  <si>
    <t xml:space="preserve">Приказ от 21.08.2015 №25 г Акт о списании объекта №2 от 21.08.2015 </t>
  </si>
  <si>
    <t>Колонки акустические (комплект 2 штуки)</t>
  </si>
  <si>
    <t>Компьютер (монитор+процессор+принтер)</t>
  </si>
  <si>
    <t>Краскопульт</t>
  </si>
  <si>
    <t>Микрофон Beyerdim 2 шт.</t>
  </si>
  <si>
    <t>Акт о приеме-передаче объекта основных средств № 33/2</t>
  </si>
  <si>
    <t>Музыкальный центр
«Panasoniс»</t>
  </si>
  <si>
    <t xml:space="preserve">Приказ от 21.08.2015 г №25 Акт о списании объекта №3 от 21.08.2015 </t>
  </si>
  <si>
    <t>ноутбук SAMSUNG NP 305E5A-S0D A4</t>
  </si>
  <si>
    <t>Акт о приеме-передаче объекта основных средств №20</t>
  </si>
  <si>
    <t>Принтер струйный LX-100</t>
  </si>
  <si>
    <t>Акт о приеме-передаче объекта основных средств № 28</t>
  </si>
  <si>
    <t xml:space="preserve">Приказ от 21.03.2016 г №5 Акт о списании объекта №1 от 21.03.2016 </t>
  </si>
  <si>
    <t>Проектор ViewSonicPJD5134.3D.2800 Ansi Lm.800*600.15000:.DLP</t>
  </si>
  <si>
    <t>Акт о приеме-передаче объекта основных средств № 18</t>
  </si>
  <si>
    <t>Пульт микшерный BEHRINGER 1222 USB</t>
  </si>
  <si>
    <t>Акт о приеме-передаче объекта основных средств №9</t>
  </si>
  <si>
    <t>Радиомикрофон</t>
  </si>
  <si>
    <t>световой прибор лазер</t>
  </si>
  <si>
    <t>светомузыка</t>
  </si>
  <si>
    <t>Усилитель</t>
  </si>
  <si>
    <t>Усилитель 
«Meksе»</t>
  </si>
  <si>
    <t>Усилитель «Pioner»</t>
  </si>
  <si>
    <t xml:space="preserve">Приказ от 21.08.2015 г №25 Акт о списании объекта №2 от 21.08.2015 </t>
  </si>
  <si>
    <t>Фотоаппарат Samsung ES90</t>
  </si>
  <si>
    <t>Акт о приеме-передаче объекта основных средств № 27</t>
  </si>
  <si>
    <t xml:space="preserve">Приказ от 05.12.2017 г №19 Акт о списании объекта №7 от 05.12.2017 </t>
  </si>
  <si>
    <t>Экран для проектора настенно-потолочный Elite Screens M 113UWS1.1:1.203*203cm.Bl</t>
  </si>
  <si>
    <t>Акт о приеме-передаче объекта основных средств № 17</t>
  </si>
  <si>
    <t>Бензотриммер MAXCUT MC 143 2,5 л/с, леска+нож 7608</t>
  </si>
  <si>
    <t>Акт о приеме-передаче объекта основных средств № 3</t>
  </si>
  <si>
    <t>Пассивная акустическая система Invotone DSX 15</t>
  </si>
  <si>
    <t>Акт о приеме-передаче объекта основных средств № 4</t>
  </si>
  <si>
    <t>Акт о приеме-передаче объекта основных средств № 7</t>
  </si>
  <si>
    <t>Радиосистема с ручным микрофоном Pasgao PA W430/PAN172</t>
  </si>
  <si>
    <t>Усилитель мощности звука Volta PA-1400</t>
  </si>
  <si>
    <t>МФУ brotnen DCP-1512R (Принтер/Сканер/Копир);А4 2400*600dpi Duplex 26ppm USB2</t>
  </si>
  <si>
    <t>Акт о приеме-передаче объекта нефинансовых активов № 5</t>
  </si>
  <si>
    <t>Акт о приеме-передаче объекта нефинансовых активов № 6</t>
  </si>
  <si>
    <t>2.2 Транспорт</t>
  </si>
  <si>
    <t>Автобус КАВЗ 397653</t>
  </si>
  <si>
    <t xml:space="preserve">Акт о приеме-передаче объекта основных средств от 13.05.2013 г № 7 </t>
  </si>
  <si>
    <t>Автобус Кубань</t>
  </si>
  <si>
    <t>Распоряжение от 30.10.2013 №56р</t>
  </si>
  <si>
    <t>Автомашина ВАЗ 21053</t>
  </si>
  <si>
    <t>Автомашина ГАЗ 53А</t>
  </si>
  <si>
    <t>Распоряжение от 15.03.2019 №11р</t>
  </si>
  <si>
    <t>Пожарная автомашина АЦ-40 13063 Б</t>
  </si>
  <si>
    <t>Распоряжение от 30.07.2010 г №210-176</t>
  </si>
  <si>
    <t xml:space="preserve">Автомобиль марки MITSUBISHI LEGNUM 1997 года выпуска идентификационный номер (VIN) отсутствует модель и номер двигателя 4G93HD2060 кузов EA1W-0012752 цвет белый госномер О226УУ19 </t>
  </si>
  <si>
    <t xml:space="preserve">Акт приема передачи    без номера Распоряжение Министерства имущества и земельных отношений Хакасии от 03.09.2016 г. №020-258-Р Распоряжение Главы Администации Саралинского сельсовета от 02.12.2016 г. №101р </t>
  </si>
  <si>
    <t>прицеп</t>
  </si>
  <si>
    <t>2.3 Производственный и хозяйственный инвентарь</t>
  </si>
  <si>
    <t>ИГ-07 Горка</t>
  </si>
  <si>
    <t>Акт о приеме-передаче объекта основных средств № 11</t>
  </si>
  <si>
    <t>Информационный стенд</t>
  </si>
  <si>
    <t>Акт о приеме-передаче объекта основных средств № 20</t>
  </si>
  <si>
    <t>К-05 Качеля балансир</t>
  </si>
  <si>
    <t>Акт о приеме-передаче объекта основных средств №13</t>
  </si>
  <si>
    <t>Карусель К-028</t>
  </si>
  <si>
    <t xml:space="preserve">Акт о приеме-передаче объекта основных средств № 2 </t>
  </si>
  <si>
    <t>Кресло компьютерное</t>
  </si>
  <si>
    <t>Акт о приеме-передаче объекта основных средств №4</t>
  </si>
  <si>
    <t>Акт о приеме-передаче объекта основных средств № 23</t>
  </si>
  <si>
    <t>Кубики в наборе 16 шт. "Обучайка" (20*20см)</t>
  </si>
  <si>
    <t>Акт о приеме-передаче объекта основных средств №6</t>
  </si>
  <si>
    <t>Распоряжение от 21.10.2014 №36рх Акт №9 от 23.10.2014</t>
  </si>
  <si>
    <t>Лавочки уличные 2 шт</t>
  </si>
  <si>
    <t>Акт о приеме-передаче объекта основных средств №1</t>
  </si>
  <si>
    <t>Лестница</t>
  </si>
  <si>
    <t>Напольный конструктор "Городок" (18 модулей)</t>
  </si>
  <si>
    <t>Акт о приеме-передаче объекта основных средств №8</t>
  </si>
  <si>
    <t>Распоряжение от 21.10.2014 №36рх Акт №6 от 23.10.2014</t>
  </si>
  <si>
    <t>С-003.3 Спортивный комплекс</t>
  </si>
  <si>
    <t>Акт о приеме-передаче объекта основных средств №12</t>
  </si>
  <si>
    <t>Сенсорно-дидактический комплекс "Тортилла" (D70см)</t>
  </si>
  <si>
    <t>Распоряжение от 21.10.2014 №36рх Акт №7 от 23.10.2014</t>
  </si>
  <si>
    <t>стеллаж книжный</t>
  </si>
  <si>
    <t>стеллаж офисный</t>
  </si>
  <si>
    <t>Стол Архимед</t>
  </si>
  <si>
    <t>стол компьтерный</t>
  </si>
  <si>
    <t>стеллаж офисный угловой</t>
  </si>
  <si>
    <t>сухой бассейн угловой (150*150*40*15см)</t>
  </si>
  <si>
    <t>Распоряжение от 21.10.2014 №36рх Акт №8 от 23.10.2014</t>
  </si>
  <si>
    <t>Урна для голосования</t>
  </si>
  <si>
    <t>Шкаф-купе</t>
  </si>
  <si>
    <t>Декорация славянской избы</t>
  </si>
  <si>
    <t>Акт о приеме-передаче объекта основных средств № 1</t>
  </si>
  <si>
    <t>елка 3м</t>
  </si>
  <si>
    <t>Игровой комплекс ИК-02(2013)</t>
  </si>
  <si>
    <t>комплект мужской (головной убор, рубаха сегидек)</t>
  </si>
  <si>
    <t>Кресло театральное "Олимп" 30 шт.</t>
  </si>
  <si>
    <t>Стол 61.10</t>
  </si>
  <si>
    <t>Акт о приеме-передаче объекта основных средств №24</t>
  </si>
  <si>
    <t>Уличная сцена</t>
  </si>
  <si>
    <t>Шкаф 61.40/58</t>
  </si>
  <si>
    <t>Акт о приеме-передаче объекта основных средств № 22</t>
  </si>
  <si>
    <t>Шкаф 61.40/59/38</t>
  </si>
  <si>
    <t>Акт о приеме-передаче объекта основных средств № 21</t>
  </si>
  <si>
    <t>Шкаф металлический КБС-011Т</t>
  </si>
  <si>
    <t>2.4 Прочеее движимое имущество</t>
  </si>
  <si>
    <t>Буквы САРАЛА</t>
  </si>
  <si>
    <t>31.1.22013</t>
  </si>
  <si>
    <t>Акт приема-передачи основных средств №29</t>
  </si>
  <si>
    <t>Распоряжение от 26.11.2018 №44рх Акт о списании нефинансовых активов №6 от 09.11.2018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</si>
</sst>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5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4" fontId="2" fillId="3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wrapText="1"/>
    </xf>
    <xf numFmtId="164" fontId="1" fillId="3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4" fontId="1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2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wrapText="1"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4" fontId="2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5" fontId="2" fillId="4" borderId="1" xfId="0" applyNumberFormat="1" applyFont="1" applyFill="1" applyBorder="1" applyAlignment="1">
      <alignment/>
    </xf>
    <xf numFmtId="164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/>
    </xf>
    <xf numFmtId="164" fontId="2" fillId="4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0"/>
  <sheetViews>
    <sheetView view="pageBreakPreview" zoomScale="77" zoomScaleNormal="107" zoomScaleSheetLayoutView="77" workbookViewId="0" topLeftCell="A1">
      <selection activeCell="E11" sqref="E11"/>
    </sheetView>
  </sheetViews>
  <sheetFormatPr defaultColWidth="12.57421875" defaultRowHeight="12.75"/>
  <cols>
    <col min="1" max="4" width="11.57421875" style="1" customWidth="1"/>
    <col min="5" max="5" width="13.00390625" style="1" customWidth="1"/>
    <col min="6" max="16384" width="11.57421875" style="1" customWidth="1"/>
  </cols>
  <sheetData>
    <row r="5" spans="1:11" ht="12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ht="12.7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10" spans="4:7" ht="12.75">
      <c r="D10" s="3" t="s">
        <v>2</v>
      </c>
      <c r="E10" s="4" t="s">
        <v>3</v>
      </c>
      <c r="F10" s="3">
        <v>2019</v>
      </c>
      <c r="G10" s="1" t="s">
        <v>4</v>
      </c>
    </row>
  </sheetData>
  <sheetProtection selectLockedCells="1" selectUnlockedCells="1"/>
  <mergeCells count="2">
    <mergeCell ref="A5:K5"/>
    <mergeCell ref="A7:K7"/>
  </mergeCells>
  <printOptions/>
  <pageMargins left="0.7875" right="0.7875" top="0.8861111111111111" bottom="0.8861111111111111" header="0.5118055555555555" footer="0.5118055555555555"/>
  <pageSetup firstPageNumber="1" useFirstPageNumber="1"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77" zoomScaleNormal="107" zoomScaleSheetLayoutView="77" workbookViewId="0" topLeftCell="A1">
      <selection activeCell="B16" sqref="B16"/>
    </sheetView>
  </sheetViews>
  <sheetFormatPr defaultColWidth="12.57421875" defaultRowHeight="12.75"/>
  <cols>
    <col min="1" max="1" width="24.00390625" style="5" customWidth="1"/>
    <col min="2" max="2" width="15.421875" style="5" customWidth="1"/>
    <col min="3" max="3" width="13.140625" style="5" customWidth="1"/>
    <col min="4" max="4" width="11.57421875" style="5" customWidth="1"/>
    <col min="5" max="5" width="18.00390625" style="5" customWidth="1"/>
    <col min="6" max="6" width="11.57421875" style="5" customWidth="1"/>
    <col min="7" max="7" width="20.421875" style="5" customWidth="1"/>
    <col min="8" max="8" width="17.140625" style="5" customWidth="1"/>
    <col min="9" max="10" width="22.57421875" style="5" customWidth="1"/>
    <col min="11" max="11" width="11.57421875" style="3" customWidth="1"/>
    <col min="12" max="16384" width="11.57421875" style="5" customWidth="1"/>
  </cols>
  <sheetData>
    <row r="1" spans="1:10" ht="46.5" customHeight="1">
      <c r="A1" s="8" t="s">
        <v>195</v>
      </c>
      <c r="B1" s="8" t="s">
        <v>196</v>
      </c>
      <c r="C1" s="8" t="s">
        <v>11</v>
      </c>
      <c r="D1" s="8" t="s">
        <v>13</v>
      </c>
      <c r="E1" s="8"/>
      <c r="F1" s="8" t="s">
        <v>14</v>
      </c>
      <c r="G1" s="8"/>
      <c r="H1" s="8" t="s">
        <v>15</v>
      </c>
      <c r="I1" s="8" t="s">
        <v>16</v>
      </c>
      <c r="J1" s="8" t="s">
        <v>197</v>
      </c>
    </row>
    <row r="2" spans="1:10" ht="47.25" customHeight="1">
      <c r="A2" s="8"/>
      <c r="B2" s="8"/>
      <c r="C2" s="8"/>
      <c r="D2" s="8" t="s">
        <v>18</v>
      </c>
      <c r="E2" s="8" t="s">
        <v>19</v>
      </c>
      <c r="F2" s="8" t="s">
        <v>18</v>
      </c>
      <c r="G2" s="8" t="s">
        <v>19</v>
      </c>
      <c r="H2" s="8"/>
      <c r="I2" s="8"/>
      <c r="J2" s="8"/>
    </row>
    <row r="3" spans="1:10" ht="12.75">
      <c r="A3" s="7" t="s">
        <v>302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9" t="s">
        <v>303</v>
      </c>
      <c r="B4" s="10">
        <v>710838</v>
      </c>
      <c r="C4" s="10">
        <v>710838</v>
      </c>
      <c r="D4" s="11">
        <v>41407</v>
      </c>
      <c r="E4" s="8" t="s">
        <v>304</v>
      </c>
      <c r="F4" s="12"/>
      <c r="G4" s="8"/>
      <c r="H4" s="13" t="s">
        <v>25</v>
      </c>
      <c r="I4" s="13"/>
      <c r="J4" s="13"/>
    </row>
    <row r="5" spans="1:10" ht="12.75">
      <c r="A5" s="14" t="s">
        <v>305</v>
      </c>
      <c r="B5" s="15">
        <v>110960.16</v>
      </c>
      <c r="C5" s="15">
        <v>110960.16</v>
      </c>
      <c r="D5" s="16">
        <v>38718</v>
      </c>
      <c r="E5" s="17" t="s">
        <v>24</v>
      </c>
      <c r="F5" s="18">
        <v>41605</v>
      </c>
      <c r="G5" s="17" t="s">
        <v>306</v>
      </c>
      <c r="H5" s="19" t="s">
        <v>25</v>
      </c>
      <c r="I5" s="19"/>
      <c r="J5" s="19"/>
    </row>
    <row r="6" spans="1:10" ht="12.75">
      <c r="A6" s="9" t="s">
        <v>307</v>
      </c>
      <c r="B6" s="10">
        <v>149600</v>
      </c>
      <c r="C6" s="10">
        <v>149600</v>
      </c>
      <c r="D6" s="11">
        <v>38691</v>
      </c>
      <c r="E6" s="30"/>
      <c r="F6" s="12"/>
      <c r="G6" s="8"/>
      <c r="H6" s="13" t="s">
        <v>25</v>
      </c>
      <c r="I6" s="13"/>
      <c r="J6" s="13"/>
    </row>
    <row r="7" spans="1:11" s="29" customFormat="1" ht="12.75">
      <c r="A7" s="14" t="s">
        <v>308</v>
      </c>
      <c r="B7" s="15">
        <v>80000</v>
      </c>
      <c r="C7" s="15">
        <v>80000</v>
      </c>
      <c r="D7" s="16">
        <v>39980</v>
      </c>
      <c r="E7" s="17"/>
      <c r="F7" s="18">
        <v>43538</v>
      </c>
      <c r="G7" s="17" t="s">
        <v>309</v>
      </c>
      <c r="H7" s="19" t="s">
        <v>25</v>
      </c>
      <c r="I7" s="19"/>
      <c r="J7" s="19"/>
      <c r="K7" s="36"/>
    </row>
    <row r="8" spans="1:11" s="29" customFormat="1" ht="12.75">
      <c r="A8" s="43" t="s">
        <v>310</v>
      </c>
      <c r="B8" s="33">
        <v>4.19</v>
      </c>
      <c r="C8" s="33">
        <v>4.19</v>
      </c>
      <c r="D8" s="35">
        <v>40493</v>
      </c>
      <c r="E8" s="30" t="s">
        <v>311</v>
      </c>
      <c r="F8" s="34"/>
      <c r="G8" s="30"/>
      <c r="H8" s="13" t="s">
        <v>25</v>
      </c>
      <c r="I8" s="32"/>
      <c r="J8" s="32"/>
      <c r="K8" s="36"/>
    </row>
    <row r="9" spans="1:11" s="29" customFormat="1" ht="160.5" customHeight="1">
      <c r="A9" s="32" t="s">
        <v>312</v>
      </c>
      <c r="B9" s="33">
        <v>198180</v>
      </c>
      <c r="C9" s="33">
        <v>198180</v>
      </c>
      <c r="D9" s="35">
        <v>42646</v>
      </c>
      <c r="E9" s="30" t="s">
        <v>313</v>
      </c>
      <c r="F9" s="34"/>
      <c r="G9" s="30"/>
      <c r="H9" s="13" t="s">
        <v>25</v>
      </c>
      <c r="I9" s="32"/>
      <c r="J9" s="32"/>
      <c r="K9" s="36"/>
    </row>
    <row r="10" spans="1:11" s="29" customFormat="1" ht="12.75">
      <c r="A10" s="31" t="s">
        <v>314</v>
      </c>
      <c r="B10" s="33">
        <v>12000</v>
      </c>
      <c r="C10" s="33">
        <v>12000</v>
      </c>
      <c r="D10" s="35">
        <v>40272</v>
      </c>
      <c r="E10" s="30"/>
      <c r="F10" s="34"/>
      <c r="G10" s="30"/>
      <c r="H10" s="31"/>
      <c r="I10" s="32"/>
      <c r="J10" s="32"/>
      <c r="K10" s="36"/>
    </row>
    <row r="11" spans="1:11" s="29" customFormat="1" ht="12.75">
      <c r="A11" s="31"/>
      <c r="B11" s="33"/>
      <c r="C11" s="33"/>
      <c r="D11" s="35"/>
      <c r="E11" s="30"/>
      <c r="F11" s="34"/>
      <c r="G11" s="30"/>
      <c r="H11" s="31"/>
      <c r="I11" s="32"/>
      <c r="J11" s="32"/>
      <c r="K11" s="36"/>
    </row>
    <row r="12" spans="1:10" ht="12.75">
      <c r="A12" s="9" t="s">
        <v>89</v>
      </c>
      <c r="B12" s="10">
        <f>SUM(B4:B11)</f>
        <v>1261582.35</v>
      </c>
      <c r="C12" s="10">
        <f>SUM(C4:C11)</f>
        <v>1261582.35</v>
      </c>
      <c r="D12" s="9"/>
      <c r="E12" s="9"/>
      <c r="F12" s="9"/>
      <c r="G12" s="13"/>
      <c r="H12" s="9"/>
      <c r="I12" s="9"/>
      <c r="J12" s="9"/>
    </row>
    <row r="13" spans="2:3" ht="12.75">
      <c r="B13" s="28"/>
      <c r="C13" s="28"/>
    </row>
    <row r="14" spans="2:3" ht="12.75">
      <c r="B14" s="28"/>
      <c r="C14" s="28"/>
    </row>
    <row r="15" spans="2:3" ht="12.75">
      <c r="B15" s="28">
        <f>B12-B5-B7</f>
        <v>1070622.1900000002</v>
      </c>
      <c r="C15" s="28">
        <f>C12-C5-C7</f>
        <v>1070622.1900000002</v>
      </c>
    </row>
    <row r="16" spans="2:3" ht="12.75">
      <c r="B16" s="28"/>
      <c r="C16" s="28"/>
    </row>
    <row r="17" spans="2:3" ht="12.75">
      <c r="B17" s="28"/>
      <c r="C17" s="28"/>
    </row>
  </sheetData>
  <sheetProtection selectLockedCells="1" selectUnlockedCells="1"/>
  <mergeCells count="9">
    <mergeCell ref="A1:A2"/>
    <mergeCell ref="B1:B2"/>
    <mergeCell ref="C1:C2"/>
    <mergeCell ref="D1:E1"/>
    <mergeCell ref="F1:G1"/>
    <mergeCell ref="H1:H2"/>
    <mergeCell ref="I1:I2"/>
    <mergeCell ref="J1:J2"/>
    <mergeCell ref="A3:J3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77" zoomScaleNormal="107" zoomScaleSheetLayoutView="77" workbookViewId="0" topLeftCell="A13">
      <selection activeCell="G16" sqref="G16"/>
    </sheetView>
  </sheetViews>
  <sheetFormatPr defaultColWidth="12.57421875" defaultRowHeight="12.75"/>
  <cols>
    <col min="1" max="1" width="24.00390625" style="5" customWidth="1"/>
    <col min="2" max="2" width="15.421875" style="5" customWidth="1"/>
    <col min="3" max="3" width="13.140625" style="5" customWidth="1"/>
    <col min="4" max="4" width="11.57421875" style="5" customWidth="1"/>
    <col min="5" max="5" width="18.00390625" style="5" customWidth="1"/>
    <col min="6" max="6" width="11.57421875" style="5" customWidth="1"/>
    <col min="7" max="7" width="20.421875" style="5" customWidth="1"/>
    <col min="8" max="8" width="17.140625" style="5" customWidth="1"/>
    <col min="9" max="10" width="22.57421875" style="5" customWidth="1"/>
    <col min="11" max="11" width="11.57421875" style="3" customWidth="1"/>
    <col min="12" max="16384" width="11.57421875" style="5" customWidth="1"/>
  </cols>
  <sheetData>
    <row r="1" spans="1:10" ht="46.5" customHeight="1">
      <c r="A1" s="8" t="s">
        <v>195</v>
      </c>
      <c r="B1" s="8" t="s">
        <v>196</v>
      </c>
      <c r="C1" s="8" t="s">
        <v>11</v>
      </c>
      <c r="D1" s="8" t="s">
        <v>13</v>
      </c>
      <c r="E1" s="8"/>
      <c r="F1" s="8" t="s">
        <v>14</v>
      </c>
      <c r="G1" s="8"/>
      <c r="H1" s="8" t="s">
        <v>15</v>
      </c>
      <c r="I1" s="8" t="s">
        <v>16</v>
      </c>
      <c r="J1" s="8" t="s">
        <v>197</v>
      </c>
    </row>
    <row r="2" spans="1:10" ht="47.25" customHeight="1">
      <c r="A2" s="8"/>
      <c r="B2" s="8"/>
      <c r="C2" s="8"/>
      <c r="D2" s="8" t="s">
        <v>18</v>
      </c>
      <c r="E2" s="8" t="s">
        <v>19</v>
      </c>
      <c r="F2" s="8" t="s">
        <v>18</v>
      </c>
      <c r="G2" s="8" t="s">
        <v>19</v>
      </c>
      <c r="H2" s="8"/>
      <c r="I2" s="8"/>
      <c r="J2" s="8"/>
    </row>
    <row r="3" spans="1:10" ht="12.75">
      <c r="A3" s="7" t="s">
        <v>315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9" t="s">
        <v>316</v>
      </c>
      <c r="B4" s="10">
        <v>26900</v>
      </c>
      <c r="C4" s="10">
        <v>26900</v>
      </c>
      <c r="D4" s="11">
        <v>41943</v>
      </c>
      <c r="E4" s="30" t="s">
        <v>317</v>
      </c>
      <c r="F4" s="34"/>
      <c r="G4" s="30"/>
      <c r="H4" s="13" t="s">
        <v>25</v>
      </c>
      <c r="I4" s="32"/>
      <c r="J4" s="32"/>
    </row>
    <row r="5" spans="1:10" ht="12.75">
      <c r="A5" s="31" t="s">
        <v>318</v>
      </c>
      <c r="B5" s="33">
        <v>4000</v>
      </c>
      <c r="C5" s="33">
        <v>4000</v>
      </c>
      <c r="D5" s="35">
        <v>42004</v>
      </c>
      <c r="E5" s="30" t="s">
        <v>319</v>
      </c>
      <c r="F5" s="34"/>
      <c r="G5" s="30"/>
      <c r="H5" s="13" t="s">
        <v>25</v>
      </c>
      <c r="I5" s="32"/>
      <c r="J5" s="32"/>
    </row>
    <row r="6" spans="1:10" ht="12.75">
      <c r="A6" s="31" t="s">
        <v>320</v>
      </c>
      <c r="B6" s="33">
        <v>12800</v>
      </c>
      <c r="C6" s="33">
        <v>12800</v>
      </c>
      <c r="D6" s="35">
        <v>41943</v>
      </c>
      <c r="E6" s="30" t="s">
        <v>238</v>
      </c>
      <c r="F6" s="34"/>
      <c r="G6" s="30"/>
      <c r="H6" s="13" t="s">
        <v>25</v>
      </c>
      <c r="I6" s="32"/>
      <c r="J6" s="32"/>
    </row>
    <row r="7" spans="1:10" ht="12.75">
      <c r="A7" s="31" t="s">
        <v>320</v>
      </c>
      <c r="B7" s="33">
        <v>12800</v>
      </c>
      <c r="C7" s="33">
        <v>12800</v>
      </c>
      <c r="D7" s="35">
        <v>41943</v>
      </c>
      <c r="E7" s="30" t="s">
        <v>321</v>
      </c>
      <c r="F7" s="34"/>
      <c r="G7" s="30"/>
      <c r="H7" s="13" t="s">
        <v>25</v>
      </c>
      <c r="I7" s="32"/>
      <c r="J7" s="32"/>
    </row>
    <row r="8" spans="1:10" ht="12.75">
      <c r="A8" s="31" t="s">
        <v>322</v>
      </c>
      <c r="B8" s="33">
        <v>28000</v>
      </c>
      <c r="C8" s="33">
        <v>28000</v>
      </c>
      <c r="D8" s="35">
        <v>42893</v>
      </c>
      <c r="E8" s="30" t="s">
        <v>323</v>
      </c>
      <c r="F8" s="34"/>
      <c r="G8" s="30"/>
      <c r="H8" s="13" t="s">
        <v>25</v>
      </c>
      <c r="I8" s="32"/>
      <c r="J8" s="32"/>
    </row>
    <row r="9" spans="1:10" ht="12.75">
      <c r="A9" s="31" t="s">
        <v>324</v>
      </c>
      <c r="B9" s="33">
        <v>4070</v>
      </c>
      <c r="C9" s="33">
        <v>4070</v>
      </c>
      <c r="D9" s="35">
        <v>41418</v>
      </c>
      <c r="E9" s="30" t="s">
        <v>325</v>
      </c>
      <c r="F9" s="34"/>
      <c r="G9" s="30"/>
      <c r="H9" s="13" t="s">
        <v>25</v>
      </c>
      <c r="I9" s="32"/>
      <c r="J9" s="32"/>
    </row>
    <row r="10" spans="1:10" ht="12.75">
      <c r="A10" s="31" t="s">
        <v>324</v>
      </c>
      <c r="B10" s="33">
        <v>4590</v>
      </c>
      <c r="C10" s="33">
        <v>4590</v>
      </c>
      <c r="D10" s="35">
        <v>41632</v>
      </c>
      <c r="E10" s="30" t="s">
        <v>326</v>
      </c>
      <c r="F10" s="34"/>
      <c r="G10" s="30"/>
      <c r="H10" s="13" t="s">
        <v>25</v>
      </c>
      <c r="I10" s="32"/>
      <c r="J10" s="32"/>
    </row>
    <row r="11" spans="1:10" ht="12.75">
      <c r="A11" s="19" t="s">
        <v>327</v>
      </c>
      <c r="B11" s="15">
        <v>18300</v>
      </c>
      <c r="C11" s="15">
        <v>18300</v>
      </c>
      <c r="D11" s="16">
        <v>41905</v>
      </c>
      <c r="E11" s="17" t="s">
        <v>328</v>
      </c>
      <c r="F11" s="18">
        <v>41935</v>
      </c>
      <c r="G11" s="17" t="s">
        <v>329</v>
      </c>
      <c r="H11" s="19" t="s">
        <v>25</v>
      </c>
      <c r="I11" s="19"/>
      <c r="J11" s="19"/>
    </row>
    <row r="12" spans="1:10" ht="12.75">
      <c r="A12" s="31" t="s">
        <v>330</v>
      </c>
      <c r="B12" s="33">
        <v>6400.04</v>
      </c>
      <c r="C12" s="33">
        <v>6400.04</v>
      </c>
      <c r="D12" s="35">
        <v>42881</v>
      </c>
      <c r="E12" s="30" t="s">
        <v>331</v>
      </c>
      <c r="F12" s="34"/>
      <c r="G12" s="30"/>
      <c r="H12" s="13" t="s">
        <v>25</v>
      </c>
      <c r="I12" s="32"/>
      <c r="J12" s="32"/>
    </row>
    <row r="13" spans="1:10" ht="12.75">
      <c r="A13" s="31" t="s">
        <v>332</v>
      </c>
      <c r="B13" s="33">
        <v>7570</v>
      </c>
      <c r="C13" s="33">
        <v>7570</v>
      </c>
      <c r="D13" s="35">
        <v>40344</v>
      </c>
      <c r="E13" s="30"/>
      <c r="F13" s="34"/>
      <c r="G13" s="30"/>
      <c r="H13" s="13" t="s">
        <v>25</v>
      </c>
      <c r="I13" s="32"/>
      <c r="J13" s="32"/>
    </row>
    <row r="14" spans="1:10" ht="12.75">
      <c r="A14" s="19" t="s">
        <v>333</v>
      </c>
      <c r="B14" s="15">
        <v>17200</v>
      </c>
      <c r="C14" s="15">
        <v>17200</v>
      </c>
      <c r="D14" s="16">
        <v>41905</v>
      </c>
      <c r="E14" s="17" t="s">
        <v>334</v>
      </c>
      <c r="F14" s="18">
        <v>41934</v>
      </c>
      <c r="G14" s="17" t="s">
        <v>335</v>
      </c>
      <c r="H14" s="19" t="s">
        <v>25</v>
      </c>
      <c r="I14" s="19"/>
      <c r="J14" s="19"/>
    </row>
    <row r="15" spans="1:10" ht="12.75">
      <c r="A15" s="32" t="s">
        <v>336</v>
      </c>
      <c r="B15" s="33">
        <v>15300</v>
      </c>
      <c r="C15" s="33">
        <v>15300</v>
      </c>
      <c r="D15" s="35">
        <v>41943</v>
      </c>
      <c r="E15" s="30" t="s">
        <v>337</v>
      </c>
      <c r="F15" s="34"/>
      <c r="G15" s="30"/>
      <c r="H15" s="13" t="s">
        <v>25</v>
      </c>
      <c r="I15" s="32"/>
      <c r="J15" s="32"/>
    </row>
    <row r="16" spans="1:10" ht="12.75">
      <c r="A16" s="19" t="s">
        <v>338</v>
      </c>
      <c r="B16" s="15">
        <v>8710</v>
      </c>
      <c r="C16" s="15">
        <v>8710</v>
      </c>
      <c r="D16" s="16">
        <v>41905</v>
      </c>
      <c r="E16" s="17" t="s">
        <v>296</v>
      </c>
      <c r="F16" s="18">
        <v>41935</v>
      </c>
      <c r="G16" s="17" t="s">
        <v>339</v>
      </c>
      <c r="H16" s="19" t="s">
        <v>25</v>
      </c>
      <c r="I16" s="19"/>
      <c r="J16" s="19"/>
    </row>
    <row r="17" spans="1:10" ht="12.75">
      <c r="A17" s="31" t="s">
        <v>340</v>
      </c>
      <c r="B17" s="33">
        <v>4300</v>
      </c>
      <c r="C17" s="33">
        <v>4300</v>
      </c>
      <c r="D17" s="35">
        <v>40344</v>
      </c>
      <c r="E17" s="30"/>
      <c r="F17" s="34"/>
      <c r="G17" s="30"/>
      <c r="H17" s="13" t="s">
        <v>25</v>
      </c>
      <c r="I17" s="32"/>
      <c r="J17" s="32"/>
    </row>
    <row r="18" spans="1:10" ht="12.75">
      <c r="A18" s="31" t="s">
        <v>340</v>
      </c>
      <c r="B18" s="33">
        <v>4300</v>
      </c>
      <c r="C18" s="33">
        <v>4300</v>
      </c>
      <c r="D18" s="35">
        <v>40344</v>
      </c>
      <c r="E18" s="30"/>
      <c r="F18" s="34"/>
      <c r="G18" s="30"/>
      <c r="H18" s="13" t="s">
        <v>25</v>
      </c>
      <c r="I18" s="32"/>
      <c r="J18" s="32"/>
    </row>
    <row r="19" spans="1:10" ht="12.75">
      <c r="A19" s="31" t="s">
        <v>341</v>
      </c>
      <c r="B19" s="33">
        <v>4800</v>
      </c>
      <c r="C19" s="33">
        <v>4800</v>
      </c>
      <c r="D19" s="35">
        <v>40344</v>
      </c>
      <c r="E19" s="30"/>
      <c r="F19" s="34"/>
      <c r="G19" s="30"/>
      <c r="H19" s="13" t="s">
        <v>25</v>
      </c>
      <c r="I19" s="32"/>
      <c r="J19" s="32"/>
    </row>
    <row r="20" spans="1:10" ht="12.75">
      <c r="A20" s="31" t="s">
        <v>341</v>
      </c>
      <c r="B20" s="33">
        <v>4800</v>
      </c>
      <c r="C20" s="33">
        <v>4800</v>
      </c>
      <c r="D20" s="35">
        <v>40344</v>
      </c>
      <c r="E20" s="30"/>
      <c r="F20" s="34"/>
      <c r="G20" s="30"/>
      <c r="H20" s="13" t="s">
        <v>25</v>
      </c>
      <c r="I20" s="32"/>
      <c r="J20" s="32"/>
    </row>
    <row r="21" spans="1:10" ht="12.75">
      <c r="A21" s="31" t="s">
        <v>342</v>
      </c>
      <c r="B21" s="33">
        <v>3890</v>
      </c>
      <c r="C21" s="33">
        <v>3890</v>
      </c>
      <c r="D21" s="35">
        <v>40344</v>
      </c>
      <c r="E21" s="30"/>
      <c r="F21" s="34"/>
      <c r="G21" s="30"/>
      <c r="H21" s="13" t="s">
        <v>25</v>
      </c>
      <c r="I21" s="32"/>
      <c r="J21" s="32"/>
    </row>
    <row r="22" spans="1:10" ht="12.75">
      <c r="A22" s="31" t="s">
        <v>343</v>
      </c>
      <c r="B22" s="33">
        <v>3264</v>
      </c>
      <c r="C22" s="33">
        <v>3264</v>
      </c>
      <c r="D22" s="35">
        <v>40344</v>
      </c>
      <c r="E22" s="30"/>
      <c r="F22" s="34"/>
      <c r="G22" s="30"/>
      <c r="H22" s="13" t="s">
        <v>25</v>
      </c>
      <c r="I22" s="32"/>
      <c r="J22" s="32"/>
    </row>
    <row r="23" spans="1:10" ht="12.75">
      <c r="A23" s="31" t="s">
        <v>343</v>
      </c>
      <c r="B23" s="33">
        <v>3060</v>
      </c>
      <c r="C23" s="33">
        <v>3060</v>
      </c>
      <c r="D23" s="35">
        <v>40344</v>
      </c>
      <c r="E23" s="30"/>
      <c r="F23" s="34"/>
      <c r="G23" s="30"/>
      <c r="H23" s="13" t="s">
        <v>25</v>
      </c>
      <c r="I23" s="32"/>
      <c r="J23" s="32"/>
    </row>
    <row r="24" spans="1:10" ht="12.75">
      <c r="A24" s="31" t="s">
        <v>344</v>
      </c>
      <c r="B24" s="33">
        <v>7500</v>
      </c>
      <c r="C24" s="33">
        <v>7500</v>
      </c>
      <c r="D24" s="35">
        <v>40344</v>
      </c>
      <c r="E24" s="30"/>
      <c r="F24" s="34"/>
      <c r="G24" s="30"/>
      <c r="H24" s="13" t="s">
        <v>25</v>
      </c>
      <c r="I24" s="32"/>
      <c r="J24" s="32"/>
    </row>
    <row r="25" spans="1:10" ht="12.75">
      <c r="A25" s="31" t="s">
        <v>344</v>
      </c>
      <c r="B25" s="33">
        <v>7500</v>
      </c>
      <c r="C25" s="33">
        <v>7500</v>
      </c>
      <c r="D25" s="35">
        <v>40344</v>
      </c>
      <c r="E25" s="30"/>
      <c r="F25" s="34"/>
      <c r="G25" s="30"/>
      <c r="H25" s="13" t="s">
        <v>25</v>
      </c>
      <c r="I25" s="32"/>
      <c r="J25" s="32"/>
    </row>
    <row r="26" spans="1:10" ht="12.75">
      <c r="A26" s="31" t="s">
        <v>343</v>
      </c>
      <c r="B26" s="33">
        <v>4160</v>
      </c>
      <c r="C26" s="33">
        <v>4160</v>
      </c>
      <c r="D26" s="35">
        <v>40344</v>
      </c>
      <c r="E26" s="30"/>
      <c r="F26" s="34"/>
      <c r="G26" s="30"/>
      <c r="H26" s="13" t="s">
        <v>25</v>
      </c>
      <c r="I26" s="32"/>
      <c r="J26" s="32"/>
    </row>
    <row r="27" spans="1:10" ht="12.75">
      <c r="A27" s="31" t="s">
        <v>343</v>
      </c>
      <c r="B27" s="33">
        <v>4160</v>
      </c>
      <c r="C27" s="33">
        <v>4160</v>
      </c>
      <c r="D27" s="35">
        <v>40344</v>
      </c>
      <c r="E27" s="30"/>
      <c r="F27" s="34"/>
      <c r="G27" s="30"/>
      <c r="H27" s="13" t="s">
        <v>25</v>
      </c>
      <c r="I27" s="32"/>
      <c r="J27" s="32"/>
    </row>
    <row r="28" spans="1:10" ht="12.75">
      <c r="A28" s="19" t="s">
        <v>345</v>
      </c>
      <c r="B28" s="15">
        <v>21056.96</v>
      </c>
      <c r="C28" s="15">
        <v>21056.96</v>
      </c>
      <c r="D28" s="16">
        <v>41905</v>
      </c>
      <c r="E28" s="17" t="s">
        <v>251</v>
      </c>
      <c r="F28" s="18">
        <v>41935</v>
      </c>
      <c r="G28" s="17" t="s">
        <v>346</v>
      </c>
      <c r="H28" s="19" t="s">
        <v>25</v>
      </c>
      <c r="I28" s="19"/>
      <c r="J28" s="19"/>
    </row>
    <row r="29" spans="1:11" s="29" customFormat="1" ht="12.75">
      <c r="A29" s="32" t="s">
        <v>347</v>
      </c>
      <c r="B29" s="33">
        <v>5017</v>
      </c>
      <c r="C29" s="33">
        <v>5017</v>
      </c>
      <c r="D29" s="35">
        <v>39583</v>
      </c>
      <c r="E29" s="30"/>
      <c r="F29" s="34"/>
      <c r="G29" s="30"/>
      <c r="H29" s="13" t="s">
        <v>25</v>
      </c>
      <c r="I29" s="32"/>
      <c r="J29" s="32"/>
      <c r="K29" s="36"/>
    </row>
    <row r="30" spans="1:11" s="29" customFormat="1" ht="12.75">
      <c r="A30" s="32" t="s">
        <v>348</v>
      </c>
      <c r="B30" s="33">
        <v>8880</v>
      </c>
      <c r="C30" s="33">
        <v>8880</v>
      </c>
      <c r="D30" s="35">
        <v>40344</v>
      </c>
      <c r="E30" s="30"/>
      <c r="F30" s="34"/>
      <c r="G30" s="30"/>
      <c r="H30" s="13" t="s">
        <v>25</v>
      </c>
      <c r="I30" s="32"/>
      <c r="J30" s="32"/>
      <c r="K30" s="36"/>
    </row>
    <row r="31" spans="1:10" ht="12.75">
      <c r="A31" s="9" t="s">
        <v>349</v>
      </c>
      <c r="B31" s="10">
        <v>6529</v>
      </c>
      <c r="C31" s="10">
        <v>6529</v>
      </c>
      <c r="D31" s="11">
        <v>42319</v>
      </c>
      <c r="E31" s="8" t="s">
        <v>350</v>
      </c>
      <c r="F31" s="12"/>
      <c r="G31" s="8"/>
      <c r="H31" s="13" t="s">
        <v>25</v>
      </c>
      <c r="I31" s="13"/>
      <c r="J31" s="13" t="s">
        <v>260</v>
      </c>
    </row>
    <row r="32" spans="1:10" ht="12.75">
      <c r="A32" s="9" t="s">
        <v>351</v>
      </c>
      <c r="B32" s="10">
        <v>14000</v>
      </c>
      <c r="C32" s="10">
        <v>14000</v>
      </c>
      <c r="D32" s="11">
        <v>41246</v>
      </c>
      <c r="E32" s="8" t="s">
        <v>296</v>
      </c>
      <c r="F32" s="12"/>
      <c r="G32" s="8"/>
      <c r="H32" s="13" t="s">
        <v>25</v>
      </c>
      <c r="I32" s="13"/>
      <c r="J32" s="13" t="s">
        <v>260</v>
      </c>
    </row>
    <row r="33" spans="1:10" ht="12.75">
      <c r="A33" s="32" t="s">
        <v>352</v>
      </c>
      <c r="B33" s="33">
        <v>99000</v>
      </c>
      <c r="C33" s="33">
        <v>99000</v>
      </c>
      <c r="D33" s="35">
        <v>41905</v>
      </c>
      <c r="E33" s="30" t="s">
        <v>295</v>
      </c>
      <c r="F33" s="34"/>
      <c r="G33" s="30"/>
      <c r="H33" s="13" t="s">
        <v>25</v>
      </c>
      <c r="I33" s="32"/>
      <c r="J33" s="32" t="s">
        <v>260</v>
      </c>
    </row>
    <row r="34" spans="1:10" ht="12.75">
      <c r="A34" s="32" t="s">
        <v>353</v>
      </c>
      <c r="B34" s="33">
        <v>10000</v>
      </c>
      <c r="C34" s="33">
        <v>10000</v>
      </c>
      <c r="D34" s="35">
        <v>40969</v>
      </c>
      <c r="E34" s="30" t="s">
        <v>331</v>
      </c>
      <c r="F34" s="34"/>
      <c r="G34" s="30"/>
      <c r="H34" s="13" t="s">
        <v>25</v>
      </c>
      <c r="I34" s="32"/>
      <c r="J34" s="32" t="s">
        <v>260</v>
      </c>
    </row>
    <row r="35" spans="1:10" ht="12.75">
      <c r="A35" s="32" t="s">
        <v>354</v>
      </c>
      <c r="B35" s="33">
        <v>94050</v>
      </c>
      <c r="C35" s="33">
        <v>94050</v>
      </c>
      <c r="D35" s="35">
        <v>40144</v>
      </c>
      <c r="E35" s="30"/>
      <c r="F35" s="34"/>
      <c r="G35" s="30"/>
      <c r="H35" s="13" t="s">
        <v>25</v>
      </c>
      <c r="I35" s="32"/>
      <c r="J35" s="32" t="s">
        <v>260</v>
      </c>
    </row>
    <row r="36" spans="1:10" ht="12.75">
      <c r="A36" s="32" t="s">
        <v>355</v>
      </c>
      <c r="B36" s="33">
        <v>3160</v>
      </c>
      <c r="C36" s="33">
        <v>3160</v>
      </c>
      <c r="D36" s="35">
        <v>41246</v>
      </c>
      <c r="E36" s="30" t="s">
        <v>356</v>
      </c>
      <c r="F36" s="34"/>
      <c r="G36" s="30"/>
      <c r="H36" s="13" t="s">
        <v>25</v>
      </c>
      <c r="I36" s="32"/>
      <c r="J36" s="32" t="s">
        <v>260</v>
      </c>
    </row>
    <row r="37" spans="1:10" ht="12.75">
      <c r="A37" s="32" t="s">
        <v>357</v>
      </c>
      <c r="B37" s="33">
        <v>11815.09</v>
      </c>
      <c r="C37" s="33">
        <v>11815.09</v>
      </c>
      <c r="D37" s="35">
        <v>42108</v>
      </c>
      <c r="E37" s="30" t="s">
        <v>323</v>
      </c>
      <c r="F37" s="34"/>
      <c r="G37" s="30"/>
      <c r="H37" s="13" t="s">
        <v>25</v>
      </c>
      <c r="I37" s="32"/>
      <c r="J37" s="32" t="s">
        <v>260</v>
      </c>
    </row>
    <row r="38" spans="1:10" ht="12.75">
      <c r="A38" s="32" t="s">
        <v>358</v>
      </c>
      <c r="B38" s="33">
        <v>7340</v>
      </c>
      <c r="C38" s="33">
        <v>7340</v>
      </c>
      <c r="D38" s="35">
        <v>41246</v>
      </c>
      <c r="E38" s="30" t="s">
        <v>359</v>
      </c>
      <c r="F38" s="34"/>
      <c r="G38" s="30"/>
      <c r="H38" s="13" t="s">
        <v>25</v>
      </c>
      <c r="I38" s="32"/>
      <c r="J38" s="32" t="s">
        <v>260</v>
      </c>
    </row>
    <row r="39" spans="1:10" ht="12.75">
      <c r="A39" s="32" t="s">
        <v>360</v>
      </c>
      <c r="B39" s="33">
        <v>8810</v>
      </c>
      <c r="C39" s="33">
        <v>8810</v>
      </c>
      <c r="D39" s="35">
        <v>41246</v>
      </c>
      <c r="E39" s="30" t="s">
        <v>361</v>
      </c>
      <c r="F39" s="34"/>
      <c r="G39" s="30"/>
      <c r="H39" s="13" t="s">
        <v>25</v>
      </c>
      <c r="I39" s="32"/>
      <c r="J39" s="32" t="s">
        <v>260</v>
      </c>
    </row>
    <row r="40" spans="1:10" ht="12.75">
      <c r="A40" s="44" t="s">
        <v>362</v>
      </c>
      <c r="B40" s="33">
        <v>5900</v>
      </c>
      <c r="C40" s="33">
        <v>5900</v>
      </c>
      <c r="D40" s="35">
        <v>41246</v>
      </c>
      <c r="E40" s="30" t="s">
        <v>291</v>
      </c>
      <c r="F40" s="34"/>
      <c r="G40" s="30"/>
      <c r="H40" s="13" t="s">
        <v>25</v>
      </c>
      <c r="I40" s="32"/>
      <c r="J40" s="32" t="s">
        <v>260</v>
      </c>
    </row>
    <row r="41" spans="1:10" ht="12.75">
      <c r="A41" s="32"/>
      <c r="B41" s="33"/>
      <c r="C41" s="33"/>
      <c r="D41" s="35"/>
      <c r="E41" s="30"/>
      <c r="F41" s="34"/>
      <c r="G41" s="30"/>
      <c r="H41" s="31"/>
      <c r="I41" s="32"/>
      <c r="J41" s="32"/>
    </row>
    <row r="42" spans="1:10" ht="12.75" hidden="1">
      <c r="A42" s="32"/>
      <c r="B42" s="33"/>
      <c r="C42" s="33"/>
      <c r="D42" s="35"/>
      <c r="E42" s="30"/>
      <c r="F42" s="34"/>
      <c r="G42" s="30"/>
      <c r="H42" s="31"/>
      <c r="I42" s="32"/>
      <c r="J42" s="32"/>
    </row>
    <row r="43" spans="1:10" ht="12.75" hidden="1">
      <c r="A43" s="32"/>
      <c r="B43" s="33"/>
      <c r="C43" s="33"/>
      <c r="D43" s="35"/>
      <c r="E43" s="30"/>
      <c r="F43" s="34"/>
      <c r="G43" s="30"/>
      <c r="H43" s="31"/>
      <c r="I43" s="32"/>
      <c r="J43" s="32"/>
    </row>
    <row r="44" spans="1:10" ht="12.75" hidden="1">
      <c r="A44" s="32"/>
      <c r="B44" s="33"/>
      <c r="C44" s="33"/>
      <c r="D44" s="35"/>
      <c r="E44" s="30"/>
      <c r="F44" s="34"/>
      <c r="G44" s="30"/>
      <c r="H44" s="31"/>
      <c r="I44" s="32"/>
      <c r="J44" s="32"/>
    </row>
    <row r="45" spans="1:10" ht="12.75" hidden="1">
      <c r="A45" s="32"/>
      <c r="B45" s="33"/>
      <c r="C45" s="33"/>
      <c r="D45" s="35"/>
      <c r="E45" s="30"/>
      <c r="F45" s="34"/>
      <c r="G45" s="30"/>
      <c r="H45" s="31"/>
      <c r="I45" s="32"/>
      <c r="J45" s="32"/>
    </row>
    <row r="46" spans="1:10" ht="12.75" hidden="1">
      <c r="A46" s="32"/>
      <c r="B46" s="33"/>
      <c r="C46" s="33"/>
      <c r="D46" s="35"/>
      <c r="E46" s="30"/>
      <c r="F46" s="34"/>
      <c r="G46" s="30"/>
      <c r="H46" s="31"/>
      <c r="I46" s="32"/>
      <c r="J46" s="32"/>
    </row>
    <row r="47" spans="1:10" ht="12.75" hidden="1">
      <c r="A47" s="31"/>
      <c r="B47" s="33"/>
      <c r="C47" s="33"/>
      <c r="D47" s="35"/>
      <c r="E47" s="30"/>
      <c r="F47" s="34"/>
      <c r="G47" s="30"/>
      <c r="H47" s="31"/>
      <c r="I47" s="32"/>
      <c r="J47" s="32"/>
    </row>
    <row r="48" spans="1:10" ht="12.75">
      <c r="A48" s="9" t="s">
        <v>89</v>
      </c>
      <c r="B48" s="10">
        <f>SUM(B4:B47)</f>
        <v>513932.09</v>
      </c>
      <c r="C48" s="10">
        <f>SUM(C4:C47)</f>
        <v>513932.09</v>
      </c>
      <c r="D48" s="9"/>
      <c r="E48" s="9"/>
      <c r="F48" s="9"/>
      <c r="G48" s="13"/>
      <c r="H48" s="9"/>
      <c r="I48" s="9"/>
      <c r="J48" s="9"/>
    </row>
    <row r="49" spans="2:3" ht="12.75">
      <c r="B49" s="28"/>
      <c r="C49" s="28"/>
    </row>
    <row r="50" spans="2:3" ht="12.75">
      <c r="B50" s="28"/>
      <c r="C50" s="28"/>
    </row>
    <row r="51" spans="2:3" ht="12.75">
      <c r="B51" s="28">
        <f>B48-B11-B14-B16-B28</f>
        <v>448665.13</v>
      </c>
      <c r="C51" s="28">
        <f>C48-C11-C14-C16-C28</f>
        <v>448665.13</v>
      </c>
    </row>
    <row r="52" spans="2:3" ht="12.75">
      <c r="B52" s="28"/>
      <c r="C52" s="28"/>
    </row>
    <row r="53" spans="2:3" ht="12.75">
      <c r="B53" s="28"/>
      <c r="C53" s="28"/>
    </row>
  </sheetData>
  <sheetProtection selectLockedCells="1" selectUnlockedCells="1"/>
  <mergeCells count="9">
    <mergeCell ref="A1:A2"/>
    <mergeCell ref="B1:B2"/>
    <mergeCell ref="C1:C2"/>
    <mergeCell ref="D1:E1"/>
    <mergeCell ref="F1:G1"/>
    <mergeCell ref="H1:H2"/>
    <mergeCell ref="I1:I2"/>
    <mergeCell ref="J1:J2"/>
    <mergeCell ref="A3:J3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view="pageBreakPreview" zoomScale="77" zoomScaleNormal="107" zoomScaleSheetLayoutView="77" workbookViewId="0" topLeftCell="A1">
      <selection activeCell="A14" sqref="A14"/>
    </sheetView>
  </sheetViews>
  <sheetFormatPr defaultColWidth="12.57421875" defaultRowHeight="12.75"/>
  <cols>
    <col min="1" max="1" width="24.00390625" style="5" customWidth="1"/>
    <col min="2" max="2" width="15.421875" style="5" customWidth="1"/>
    <col min="3" max="3" width="13.140625" style="5" customWidth="1"/>
    <col min="4" max="4" width="11.57421875" style="5" customWidth="1"/>
    <col min="5" max="5" width="18.00390625" style="5" customWidth="1"/>
    <col min="6" max="6" width="11.57421875" style="5" customWidth="1"/>
    <col min="7" max="7" width="20.421875" style="5" customWidth="1"/>
    <col min="8" max="8" width="17.140625" style="5" customWidth="1"/>
    <col min="9" max="10" width="22.57421875" style="5" customWidth="1"/>
    <col min="11" max="11" width="11.57421875" style="3" customWidth="1"/>
    <col min="12" max="16384" width="11.57421875" style="5" customWidth="1"/>
  </cols>
  <sheetData>
    <row r="1" spans="1:10" ht="46.5" customHeight="1">
      <c r="A1" s="8" t="s">
        <v>195</v>
      </c>
      <c r="B1" s="8" t="s">
        <v>196</v>
      </c>
      <c r="C1" s="8" t="s">
        <v>11</v>
      </c>
      <c r="D1" s="8" t="s">
        <v>13</v>
      </c>
      <c r="E1" s="8"/>
      <c r="F1" s="8" t="s">
        <v>14</v>
      </c>
      <c r="G1" s="8"/>
      <c r="H1" s="8" t="s">
        <v>15</v>
      </c>
      <c r="I1" s="8" t="s">
        <v>16</v>
      </c>
      <c r="J1" s="8" t="s">
        <v>197</v>
      </c>
    </row>
    <row r="2" spans="1:10" ht="47.25" customHeight="1">
      <c r="A2" s="8"/>
      <c r="B2" s="8"/>
      <c r="C2" s="8"/>
      <c r="D2" s="8" t="s">
        <v>18</v>
      </c>
      <c r="E2" s="8" t="s">
        <v>19</v>
      </c>
      <c r="F2" s="8" t="s">
        <v>18</v>
      </c>
      <c r="G2" s="8" t="s">
        <v>19</v>
      </c>
      <c r="H2" s="8"/>
      <c r="I2" s="8"/>
      <c r="J2" s="8"/>
    </row>
    <row r="3" spans="1:10" ht="12.75">
      <c r="A3" s="7" t="s">
        <v>363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45" t="s">
        <v>364</v>
      </c>
      <c r="B4" s="46">
        <v>4675</v>
      </c>
      <c r="C4" s="46"/>
      <c r="D4" s="47" t="s">
        <v>365</v>
      </c>
      <c r="E4" s="48" t="s">
        <v>366</v>
      </c>
      <c r="F4" s="49">
        <v>43413</v>
      </c>
      <c r="G4" s="48" t="s">
        <v>367</v>
      </c>
      <c r="H4" s="50" t="s">
        <v>25</v>
      </c>
      <c r="I4" s="50"/>
      <c r="J4" s="50"/>
    </row>
    <row r="5" spans="1:10" ht="12.75">
      <c r="A5" s="9"/>
      <c r="B5" s="10"/>
      <c r="C5" s="10"/>
      <c r="D5" s="11"/>
      <c r="E5" s="8"/>
      <c r="F5" s="12"/>
      <c r="G5" s="8"/>
      <c r="H5" s="9"/>
      <c r="I5" s="13"/>
      <c r="J5" s="13"/>
    </row>
    <row r="6" spans="1:10" ht="12.75">
      <c r="A6" s="9" t="s">
        <v>89</v>
      </c>
      <c r="B6" s="10">
        <f>SUM(B4:B5)</f>
        <v>4675</v>
      </c>
      <c r="C6" s="10">
        <f>SUM(C4:C5)</f>
        <v>0</v>
      </c>
      <c r="D6" s="9"/>
      <c r="E6" s="9"/>
      <c r="F6" s="9"/>
      <c r="G6" s="13"/>
      <c r="H6" s="9"/>
      <c r="I6" s="9"/>
      <c r="J6" s="9"/>
    </row>
    <row r="7" spans="2:3" ht="12.75">
      <c r="B7" s="28"/>
      <c r="C7" s="28"/>
    </row>
    <row r="8" spans="2:3" ht="12.75">
      <c r="B8" s="28"/>
      <c r="C8" s="28"/>
    </row>
    <row r="9" spans="2:3" ht="12.75">
      <c r="B9" s="28"/>
      <c r="C9" s="28"/>
    </row>
    <row r="10" spans="2:3" ht="12.75">
      <c r="B10" s="28"/>
      <c r="C10" s="28"/>
    </row>
    <row r="11" spans="2:3" ht="12.75">
      <c r="B11" s="28"/>
      <c r="C11" s="28"/>
    </row>
  </sheetData>
  <sheetProtection selectLockedCells="1" selectUnlockedCells="1"/>
  <mergeCells count="9">
    <mergeCell ref="A1:A2"/>
    <mergeCell ref="B1:B2"/>
    <mergeCell ref="C1:C2"/>
    <mergeCell ref="D1:E1"/>
    <mergeCell ref="F1:G1"/>
    <mergeCell ref="H1:H2"/>
    <mergeCell ref="I1:I2"/>
    <mergeCell ref="J1:J2"/>
    <mergeCell ref="A3:J3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workbookViewId="0" topLeftCell="A1">
      <selection activeCell="K78" sqref="K7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77" zoomScaleNormal="107" zoomScaleSheetLayoutView="77" workbookViewId="0" topLeftCell="A1">
      <pane xSplit="2" ySplit="5" topLeftCell="E39" activePane="bottomRight" state="frozen"/>
      <selection pane="topLeft" activeCell="A1" sqref="A1"/>
      <selection pane="topRight" activeCell="E1" sqref="E1"/>
      <selection pane="bottomLeft" activeCell="A39" sqref="A39"/>
      <selection pane="bottomRight" activeCell="F46" sqref="F46"/>
    </sheetView>
  </sheetViews>
  <sheetFormatPr defaultColWidth="12.57421875" defaultRowHeight="12.75"/>
  <cols>
    <col min="1" max="1" width="24.00390625" style="5" customWidth="1"/>
    <col min="2" max="2" width="28.7109375" style="5" customWidth="1"/>
    <col min="3" max="3" width="16.28125" style="5" customWidth="1"/>
    <col min="4" max="4" width="16.8515625" style="5" customWidth="1"/>
    <col min="5" max="5" width="15.421875" style="5" customWidth="1"/>
    <col min="6" max="6" width="13.140625" style="5" customWidth="1"/>
    <col min="7" max="7" width="12.8515625" style="5" customWidth="1"/>
    <col min="8" max="8" width="11.57421875" style="5" customWidth="1"/>
    <col min="9" max="9" width="18.00390625" style="5" customWidth="1"/>
    <col min="10" max="10" width="11.57421875" style="5" customWidth="1"/>
    <col min="11" max="11" width="20.421875" style="5" customWidth="1"/>
    <col min="12" max="12" width="17.140625" style="6" customWidth="1"/>
    <col min="13" max="14" width="22.57421875" style="5" customWidth="1"/>
    <col min="15" max="15" width="11.57421875" style="3" customWidth="1"/>
    <col min="16" max="16384" width="11.57421875" style="5" customWidth="1"/>
  </cols>
  <sheetData>
    <row r="1" spans="1:14" ht="12.7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6.5" customHeight="1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/>
      <c r="J2" s="8" t="s">
        <v>14</v>
      </c>
      <c r="K2" s="8"/>
      <c r="L2" s="8" t="s">
        <v>15</v>
      </c>
      <c r="M2" s="8" t="s">
        <v>16</v>
      </c>
      <c r="N2" s="8" t="s">
        <v>17</v>
      </c>
    </row>
    <row r="3" spans="1:14" ht="47.25" customHeight="1">
      <c r="A3" s="8"/>
      <c r="B3" s="8"/>
      <c r="C3" s="8"/>
      <c r="D3" s="8"/>
      <c r="E3" s="8"/>
      <c r="F3" s="8"/>
      <c r="G3" s="8"/>
      <c r="H3" s="8" t="s">
        <v>18</v>
      </c>
      <c r="I3" s="8" t="s">
        <v>19</v>
      </c>
      <c r="J3" s="8" t="s">
        <v>18</v>
      </c>
      <c r="K3" s="8" t="s">
        <v>19</v>
      </c>
      <c r="L3" s="8"/>
      <c r="M3" s="8"/>
      <c r="N3" s="8"/>
    </row>
    <row r="4" spans="1:14" ht="12.75">
      <c r="A4" s="7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9" t="s">
        <v>22</v>
      </c>
      <c r="B6" s="9" t="s">
        <v>23</v>
      </c>
      <c r="C6" s="9"/>
      <c r="D6" s="9"/>
      <c r="E6" s="10">
        <v>56633</v>
      </c>
      <c r="F6" s="10">
        <v>46464.31</v>
      </c>
      <c r="G6" s="9"/>
      <c r="H6" s="11">
        <v>38718</v>
      </c>
      <c r="I6" s="8" t="s">
        <v>24</v>
      </c>
      <c r="J6" s="12"/>
      <c r="K6" s="8"/>
      <c r="L6" s="13" t="s">
        <v>25</v>
      </c>
      <c r="M6" s="13"/>
      <c r="N6" s="13" t="s">
        <v>26</v>
      </c>
    </row>
    <row r="7" spans="1:14" ht="12.75">
      <c r="A7" s="9" t="s">
        <v>22</v>
      </c>
      <c r="B7" s="9" t="s">
        <v>27</v>
      </c>
      <c r="C7" s="9"/>
      <c r="D7" s="9"/>
      <c r="E7" s="10">
        <v>30147</v>
      </c>
      <c r="F7" s="10">
        <v>30147</v>
      </c>
      <c r="G7" s="9"/>
      <c r="H7" s="11">
        <v>38718</v>
      </c>
      <c r="I7" s="8" t="s">
        <v>24</v>
      </c>
      <c r="J7" s="12"/>
      <c r="K7" s="8"/>
      <c r="L7" s="13" t="s">
        <v>25</v>
      </c>
      <c r="M7" s="13"/>
      <c r="N7" s="13" t="s">
        <v>26</v>
      </c>
    </row>
    <row r="8" spans="1:14" ht="12.75">
      <c r="A8" s="9" t="s">
        <v>22</v>
      </c>
      <c r="B8" s="9" t="s">
        <v>28</v>
      </c>
      <c r="C8" s="9"/>
      <c r="D8" s="9"/>
      <c r="E8" s="10">
        <v>46109</v>
      </c>
      <c r="F8" s="10">
        <v>46109</v>
      </c>
      <c r="G8" s="9"/>
      <c r="H8" s="11">
        <v>38718</v>
      </c>
      <c r="I8" s="8" t="s">
        <v>24</v>
      </c>
      <c r="J8" s="12"/>
      <c r="K8" s="8"/>
      <c r="L8" s="13" t="s">
        <v>25</v>
      </c>
      <c r="M8" s="13"/>
      <c r="N8" s="13" t="s">
        <v>26</v>
      </c>
    </row>
    <row r="9" spans="1:15" ht="12.75">
      <c r="A9" s="14" t="s">
        <v>22</v>
      </c>
      <c r="B9" s="14" t="s">
        <v>29</v>
      </c>
      <c r="C9" s="14"/>
      <c r="D9" s="14"/>
      <c r="E9" s="15">
        <v>45583</v>
      </c>
      <c r="F9" s="15">
        <v>45417.94</v>
      </c>
      <c r="G9" s="14"/>
      <c r="H9" s="16">
        <v>38718</v>
      </c>
      <c r="I9" s="17" t="s">
        <v>24</v>
      </c>
      <c r="J9" s="18">
        <v>42326</v>
      </c>
      <c r="K9" s="17" t="s">
        <v>30</v>
      </c>
      <c r="L9" s="19" t="s">
        <v>25</v>
      </c>
      <c r="M9" s="19"/>
      <c r="N9" s="19"/>
      <c r="O9" s="3" t="s">
        <v>31</v>
      </c>
    </row>
    <row r="10" spans="1:14" ht="12.75">
      <c r="A10" s="9" t="s">
        <v>22</v>
      </c>
      <c r="B10" s="9" t="s">
        <v>32</v>
      </c>
      <c r="C10" s="9"/>
      <c r="D10" s="9"/>
      <c r="E10" s="10">
        <v>44618</v>
      </c>
      <c r="F10" s="10">
        <v>44618</v>
      </c>
      <c r="G10" s="9"/>
      <c r="H10" s="11">
        <v>38718</v>
      </c>
      <c r="I10" s="8" t="s">
        <v>24</v>
      </c>
      <c r="J10" s="12"/>
      <c r="K10" s="8"/>
      <c r="L10" s="13" t="s">
        <v>25</v>
      </c>
      <c r="M10" s="13"/>
      <c r="N10" s="13" t="s">
        <v>26</v>
      </c>
    </row>
    <row r="11" spans="1:14" ht="12.75">
      <c r="A11" s="9" t="s">
        <v>22</v>
      </c>
      <c r="B11" s="9" t="s">
        <v>33</v>
      </c>
      <c r="C11" s="9"/>
      <c r="D11" s="9"/>
      <c r="E11" s="10">
        <v>39908</v>
      </c>
      <c r="F11" s="10">
        <v>39908</v>
      </c>
      <c r="G11" s="9"/>
      <c r="H11" s="11">
        <v>38718</v>
      </c>
      <c r="I11" s="8" t="s">
        <v>24</v>
      </c>
      <c r="J11" s="12"/>
      <c r="K11" s="8"/>
      <c r="L11" s="13" t="s">
        <v>25</v>
      </c>
      <c r="M11" s="13"/>
      <c r="N11" s="13" t="s">
        <v>26</v>
      </c>
    </row>
    <row r="12" spans="1:14" ht="12.75">
      <c r="A12" s="9" t="s">
        <v>22</v>
      </c>
      <c r="B12" s="9" t="s">
        <v>34</v>
      </c>
      <c r="C12" s="9"/>
      <c r="D12" s="9"/>
      <c r="E12" s="10">
        <v>37092</v>
      </c>
      <c r="F12" s="10">
        <v>37092</v>
      </c>
      <c r="G12" s="9"/>
      <c r="H12" s="11">
        <v>38718</v>
      </c>
      <c r="I12" s="8" t="s">
        <v>24</v>
      </c>
      <c r="J12" s="12"/>
      <c r="K12" s="8"/>
      <c r="L12" s="13" t="s">
        <v>25</v>
      </c>
      <c r="M12" s="13"/>
      <c r="N12" s="13" t="s">
        <v>26</v>
      </c>
    </row>
    <row r="13" spans="1:14" ht="12.75">
      <c r="A13" s="9" t="s">
        <v>22</v>
      </c>
      <c r="B13" s="9" t="s">
        <v>35</v>
      </c>
      <c r="C13" s="9"/>
      <c r="D13" s="9"/>
      <c r="E13" s="10">
        <v>28935</v>
      </c>
      <c r="F13" s="10">
        <v>28935</v>
      </c>
      <c r="G13" s="9"/>
      <c r="H13" s="11">
        <v>38718</v>
      </c>
      <c r="I13" s="8" t="s">
        <v>24</v>
      </c>
      <c r="J13" s="12"/>
      <c r="K13" s="8"/>
      <c r="L13" s="13" t="s">
        <v>25</v>
      </c>
      <c r="M13" s="13"/>
      <c r="N13" s="13" t="s">
        <v>36</v>
      </c>
    </row>
    <row r="14" spans="1:14" ht="12.75">
      <c r="A14" s="9" t="s">
        <v>22</v>
      </c>
      <c r="B14" s="9" t="s">
        <v>37</v>
      </c>
      <c r="C14" s="9"/>
      <c r="D14" s="9"/>
      <c r="E14" s="10">
        <v>28969</v>
      </c>
      <c r="F14" s="10">
        <v>28969</v>
      </c>
      <c r="G14" s="9"/>
      <c r="H14" s="11">
        <v>38718</v>
      </c>
      <c r="I14" s="8" t="s">
        <v>24</v>
      </c>
      <c r="J14" s="12"/>
      <c r="K14" s="8"/>
      <c r="L14" s="13" t="s">
        <v>25</v>
      </c>
      <c r="M14" s="13"/>
      <c r="N14" s="13" t="s">
        <v>26</v>
      </c>
    </row>
    <row r="15" spans="1:14" ht="12.75">
      <c r="A15" s="9" t="s">
        <v>22</v>
      </c>
      <c r="B15" s="9" t="s">
        <v>38</v>
      </c>
      <c r="C15" s="9"/>
      <c r="D15" s="9"/>
      <c r="E15" s="10">
        <v>27244</v>
      </c>
      <c r="F15" s="10">
        <v>27244</v>
      </c>
      <c r="G15" s="9"/>
      <c r="H15" s="11">
        <v>38718</v>
      </c>
      <c r="I15" s="8" t="s">
        <v>24</v>
      </c>
      <c r="J15" s="12"/>
      <c r="K15" s="8"/>
      <c r="L15" s="13" t="s">
        <v>25</v>
      </c>
      <c r="M15" s="13"/>
      <c r="N15" s="13" t="s">
        <v>26</v>
      </c>
    </row>
    <row r="16" spans="1:14" ht="12.75">
      <c r="A16" s="9" t="s">
        <v>22</v>
      </c>
      <c r="B16" s="9" t="s">
        <v>39</v>
      </c>
      <c r="C16" s="9"/>
      <c r="D16" s="9"/>
      <c r="E16" s="10">
        <v>25472</v>
      </c>
      <c r="F16" s="10">
        <v>25472</v>
      </c>
      <c r="G16" s="9"/>
      <c r="H16" s="11">
        <v>38718</v>
      </c>
      <c r="I16" s="8" t="s">
        <v>24</v>
      </c>
      <c r="J16" s="12"/>
      <c r="K16" s="8"/>
      <c r="L16" s="13" t="s">
        <v>25</v>
      </c>
      <c r="M16" s="13"/>
      <c r="N16" s="13" t="s">
        <v>26</v>
      </c>
    </row>
    <row r="17" spans="1:15" ht="12.75">
      <c r="A17" s="14" t="s">
        <v>22</v>
      </c>
      <c r="B17" s="14" t="s">
        <v>40</v>
      </c>
      <c r="C17" s="14"/>
      <c r="D17" s="14"/>
      <c r="E17" s="15">
        <v>25472</v>
      </c>
      <c r="F17" s="15">
        <v>25472</v>
      </c>
      <c r="G17" s="14"/>
      <c r="H17" s="16">
        <v>38718</v>
      </c>
      <c r="I17" s="17" t="s">
        <v>24</v>
      </c>
      <c r="J17" s="18">
        <v>42326</v>
      </c>
      <c r="K17" s="17" t="s">
        <v>30</v>
      </c>
      <c r="L17" s="19" t="s">
        <v>25</v>
      </c>
      <c r="M17" s="19"/>
      <c r="N17" s="19"/>
      <c r="O17" s="3" t="s">
        <v>31</v>
      </c>
    </row>
    <row r="18" spans="1:15" ht="12.75">
      <c r="A18" s="14" t="s">
        <v>22</v>
      </c>
      <c r="B18" s="14" t="s">
        <v>41</v>
      </c>
      <c r="C18" s="14"/>
      <c r="D18" s="14"/>
      <c r="E18" s="15">
        <v>25467</v>
      </c>
      <c r="F18" s="15">
        <v>25467</v>
      </c>
      <c r="G18" s="14"/>
      <c r="H18" s="16">
        <v>38718</v>
      </c>
      <c r="I18" s="17" t="s">
        <v>24</v>
      </c>
      <c r="J18" s="18">
        <v>42888</v>
      </c>
      <c r="K18" s="17" t="s">
        <v>42</v>
      </c>
      <c r="L18" s="19" t="s">
        <v>25</v>
      </c>
      <c r="M18" s="19"/>
      <c r="N18" s="19"/>
      <c r="O18" s="3" t="s">
        <v>31</v>
      </c>
    </row>
    <row r="19" spans="1:14" ht="12.75">
      <c r="A19" s="9" t="s">
        <v>22</v>
      </c>
      <c r="B19" s="9" t="s">
        <v>43</v>
      </c>
      <c r="C19" s="9"/>
      <c r="D19" s="9"/>
      <c r="E19" s="10">
        <v>24008</v>
      </c>
      <c r="F19" s="10">
        <v>24008</v>
      </c>
      <c r="G19" s="9"/>
      <c r="H19" s="11">
        <v>38718</v>
      </c>
      <c r="I19" s="8" t="s">
        <v>24</v>
      </c>
      <c r="J19" s="12"/>
      <c r="K19" s="8"/>
      <c r="L19" s="13" t="s">
        <v>25</v>
      </c>
      <c r="M19" s="13"/>
      <c r="N19" s="13" t="s">
        <v>26</v>
      </c>
    </row>
    <row r="20" spans="1:14" ht="12.75">
      <c r="A20" s="9" t="s">
        <v>22</v>
      </c>
      <c r="B20" s="9" t="s">
        <v>44</v>
      </c>
      <c r="C20" s="9"/>
      <c r="D20" s="9"/>
      <c r="E20" s="10">
        <v>23046</v>
      </c>
      <c r="F20" s="10">
        <v>23046</v>
      </c>
      <c r="G20" s="9"/>
      <c r="H20" s="11">
        <v>38718</v>
      </c>
      <c r="I20" s="8" t="s">
        <v>24</v>
      </c>
      <c r="J20" s="12"/>
      <c r="K20" s="8"/>
      <c r="L20" s="13" t="s">
        <v>25</v>
      </c>
      <c r="M20" s="13"/>
      <c r="N20" s="13" t="s">
        <v>26</v>
      </c>
    </row>
    <row r="21" spans="1:15" ht="12.75">
      <c r="A21" s="14" t="s">
        <v>22</v>
      </c>
      <c r="B21" s="14" t="s">
        <v>45</v>
      </c>
      <c r="C21" s="14"/>
      <c r="D21" s="14"/>
      <c r="E21" s="15">
        <v>20838</v>
      </c>
      <c r="F21" s="15">
        <v>20838</v>
      </c>
      <c r="G21" s="14"/>
      <c r="H21" s="16">
        <v>38718</v>
      </c>
      <c r="I21" s="17" t="s">
        <v>24</v>
      </c>
      <c r="J21" s="18">
        <v>42326</v>
      </c>
      <c r="K21" s="17" t="s">
        <v>30</v>
      </c>
      <c r="L21" s="19" t="s">
        <v>25</v>
      </c>
      <c r="M21" s="19"/>
      <c r="N21" s="19"/>
      <c r="O21" s="3" t="s">
        <v>31</v>
      </c>
    </row>
    <row r="22" spans="1:14" ht="12.75">
      <c r="A22" s="9" t="s">
        <v>22</v>
      </c>
      <c r="B22" s="9" t="s">
        <v>46</v>
      </c>
      <c r="C22" s="9"/>
      <c r="D22" s="9"/>
      <c r="E22" s="10">
        <v>18511</v>
      </c>
      <c r="F22" s="10">
        <v>18511</v>
      </c>
      <c r="G22" s="9"/>
      <c r="H22" s="11">
        <v>38718</v>
      </c>
      <c r="I22" s="8" t="s">
        <v>24</v>
      </c>
      <c r="J22" s="12"/>
      <c r="K22" s="8"/>
      <c r="L22" s="13" t="s">
        <v>25</v>
      </c>
      <c r="M22" s="13"/>
      <c r="N22" s="13" t="s">
        <v>26</v>
      </c>
    </row>
    <row r="23" spans="1:14" ht="12.75">
      <c r="A23" s="9" t="s">
        <v>22</v>
      </c>
      <c r="B23" s="9" t="s">
        <v>47</v>
      </c>
      <c r="C23" s="9"/>
      <c r="D23" s="9"/>
      <c r="E23" s="10">
        <v>12004</v>
      </c>
      <c r="F23" s="10">
        <v>12004</v>
      </c>
      <c r="G23" s="9"/>
      <c r="H23" s="11">
        <v>38718</v>
      </c>
      <c r="I23" s="8" t="s">
        <v>24</v>
      </c>
      <c r="J23" s="12"/>
      <c r="K23" s="8"/>
      <c r="L23" s="13" t="s">
        <v>25</v>
      </c>
      <c r="M23" s="13"/>
      <c r="N23" s="13" t="s">
        <v>26</v>
      </c>
    </row>
    <row r="24" spans="1:14" ht="12.75">
      <c r="A24" s="9" t="s">
        <v>22</v>
      </c>
      <c r="B24" s="9" t="s">
        <v>48</v>
      </c>
      <c r="C24" s="9"/>
      <c r="D24" s="9"/>
      <c r="E24" s="10">
        <v>8480</v>
      </c>
      <c r="F24" s="10">
        <v>8480</v>
      </c>
      <c r="G24" s="9"/>
      <c r="H24" s="11">
        <v>38718</v>
      </c>
      <c r="I24" s="8" t="s">
        <v>24</v>
      </c>
      <c r="J24" s="12"/>
      <c r="K24" s="8"/>
      <c r="L24" s="13" t="s">
        <v>25</v>
      </c>
      <c r="M24" s="13"/>
      <c r="N24" s="13"/>
    </row>
    <row r="25" spans="1:15" ht="12.75">
      <c r="A25" s="14" t="s">
        <v>49</v>
      </c>
      <c r="B25" s="14" t="s">
        <v>50</v>
      </c>
      <c r="C25" s="14"/>
      <c r="D25" s="14"/>
      <c r="E25" s="15">
        <v>54600</v>
      </c>
      <c r="F25" s="15">
        <v>54600</v>
      </c>
      <c r="G25" s="14"/>
      <c r="H25" s="16">
        <v>38718</v>
      </c>
      <c r="I25" s="17" t="s">
        <v>24</v>
      </c>
      <c r="J25" s="18">
        <v>42335</v>
      </c>
      <c r="K25" s="17" t="s">
        <v>51</v>
      </c>
      <c r="L25" s="19" t="s">
        <v>25</v>
      </c>
      <c r="M25" s="19"/>
      <c r="N25" s="19"/>
      <c r="O25" s="3" t="s">
        <v>31</v>
      </c>
    </row>
    <row r="26" spans="1:15" ht="12.75">
      <c r="A26" s="14" t="s">
        <v>49</v>
      </c>
      <c r="B26" s="14" t="s">
        <v>52</v>
      </c>
      <c r="C26" s="14"/>
      <c r="D26" s="14"/>
      <c r="E26" s="15">
        <v>1245002</v>
      </c>
      <c r="F26" s="15">
        <v>1245002</v>
      </c>
      <c r="G26" s="14"/>
      <c r="H26" s="16">
        <v>38718</v>
      </c>
      <c r="I26" s="17" t="s">
        <v>24</v>
      </c>
      <c r="J26" s="18">
        <v>42535</v>
      </c>
      <c r="K26" s="17" t="s">
        <v>53</v>
      </c>
      <c r="L26" s="19" t="s">
        <v>25</v>
      </c>
      <c r="M26" s="19"/>
      <c r="N26" s="19"/>
      <c r="O26" s="3" t="s">
        <v>31</v>
      </c>
    </row>
    <row r="27" spans="1:15" ht="12.75">
      <c r="A27" s="14" t="s">
        <v>49</v>
      </c>
      <c r="B27" s="14" t="s">
        <v>54</v>
      </c>
      <c r="C27" s="14"/>
      <c r="D27" s="14"/>
      <c r="E27" s="15">
        <v>310000</v>
      </c>
      <c r="F27" s="15">
        <v>26027.69</v>
      </c>
      <c r="G27" s="14"/>
      <c r="H27" s="16">
        <v>40905</v>
      </c>
      <c r="I27" s="17" t="s">
        <v>55</v>
      </c>
      <c r="J27" s="18">
        <v>41830</v>
      </c>
      <c r="K27" s="17" t="s">
        <v>56</v>
      </c>
      <c r="L27" s="19" t="s">
        <v>25</v>
      </c>
      <c r="M27" s="19"/>
      <c r="N27" s="19"/>
      <c r="O27" s="3" t="s">
        <v>31</v>
      </c>
    </row>
    <row r="28" spans="1:15" ht="12.75">
      <c r="A28" s="14" t="s">
        <v>49</v>
      </c>
      <c r="B28" s="14" t="s">
        <v>57</v>
      </c>
      <c r="C28" s="14"/>
      <c r="D28" s="14"/>
      <c r="E28" s="15">
        <v>450000</v>
      </c>
      <c r="F28" s="15">
        <v>59032.32</v>
      </c>
      <c r="G28" s="14"/>
      <c r="H28" s="16">
        <v>40905</v>
      </c>
      <c r="I28" s="17" t="s">
        <v>55</v>
      </c>
      <c r="J28" s="18">
        <v>42335</v>
      </c>
      <c r="K28" s="17" t="s">
        <v>58</v>
      </c>
      <c r="L28" s="19" t="s">
        <v>25</v>
      </c>
      <c r="M28" s="19"/>
      <c r="N28" s="19"/>
      <c r="O28" s="3" t="s">
        <v>31</v>
      </c>
    </row>
    <row r="29" spans="1:15" ht="12.75">
      <c r="A29" s="14" t="s">
        <v>22</v>
      </c>
      <c r="B29" s="14" t="s">
        <v>59</v>
      </c>
      <c r="C29" s="14"/>
      <c r="D29" s="14"/>
      <c r="E29" s="15">
        <v>0</v>
      </c>
      <c r="F29" s="15">
        <v>0</v>
      </c>
      <c r="G29" s="14"/>
      <c r="H29" s="16">
        <v>38718</v>
      </c>
      <c r="I29" s="17" t="s">
        <v>24</v>
      </c>
      <c r="J29" s="18">
        <v>42478</v>
      </c>
      <c r="K29" s="17" t="s">
        <v>60</v>
      </c>
      <c r="L29" s="19" t="s">
        <v>25</v>
      </c>
      <c r="M29" s="19"/>
      <c r="N29" s="19" t="s">
        <v>61</v>
      </c>
      <c r="O29" s="3" t="s">
        <v>62</v>
      </c>
    </row>
    <row r="30" spans="1:15" ht="12.75">
      <c r="A30" s="14" t="s">
        <v>22</v>
      </c>
      <c r="B30" s="14" t="s">
        <v>63</v>
      </c>
      <c r="C30" s="14"/>
      <c r="D30" s="14"/>
      <c r="E30" s="15">
        <v>70000</v>
      </c>
      <c r="F30" s="15">
        <v>9422.84</v>
      </c>
      <c r="G30" s="14"/>
      <c r="H30" s="16"/>
      <c r="I30" s="17"/>
      <c r="J30" s="18">
        <v>41669</v>
      </c>
      <c r="K30" s="17" t="s">
        <v>64</v>
      </c>
      <c r="L30" s="19" t="s">
        <v>25</v>
      </c>
      <c r="M30" s="19"/>
      <c r="N30" s="19"/>
      <c r="O30" s="3" t="s">
        <v>65</v>
      </c>
    </row>
    <row r="31" spans="1:15" ht="12.75">
      <c r="A31" s="14" t="s">
        <v>49</v>
      </c>
      <c r="B31" s="14" t="s">
        <v>66</v>
      </c>
      <c r="C31" s="14"/>
      <c r="D31" s="14"/>
      <c r="E31" s="15">
        <v>0</v>
      </c>
      <c r="F31" s="15">
        <v>0</v>
      </c>
      <c r="G31" s="14"/>
      <c r="H31" s="16">
        <v>38718</v>
      </c>
      <c r="I31" s="17" t="s">
        <v>67</v>
      </c>
      <c r="J31" s="18">
        <v>42326</v>
      </c>
      <c r="K31" s="17" t="s">
        <v>30</v>
      </c>
      <c r="L31" s="19" t="s">
        <v>25</v>
      </c>
      <c r="M31" s="19"/>
      <c r="N31" s="19"/>
      <c r="O31" s="3" t="s">
        <v>31</v>
      </c>
    </row>
    <row r="32" spans="1:15" ht="12.75">
      <c r="A32" s="20" t="s">
        <v>68</v>
      </c>
      <c r="B32" s="20" t="s">
        <v>69</v>
      </c>
      <c r="C32" s="20"/>
      <c r="D32" s="20"/>
      <c r="E32" s="21">
        <v>50000</v>
      </c>
      <c r="F32" s="21">
        <v>50000</v>
      </c>
      <c r="G32" s="20"/>
      <c r="H32" s="22">
        <v>42583</v>
      </c>
      <c r="I32" s="23" t="s">
        <v>70</v>
      </c>
      <c r="J32" s="24">
        <v>43153</v>
      </c>
      <c r="K32" s="23" t="s">
        <v>71</v>
      </c>
      <c r="L32" s="25" t="s">
        <v>25</v>
      </c>
      <c r="M32" s="25"/>
      <c r="N32" s="25"/>
      <c r="O32" s="2"/>
    </row>
    <row r="33" spans="1:15" ht="12.75">
      <c r="A33" s="20" t="s">
        <v>72</v>
      </c>
      <c r="B33" s="20" t="s">
        <v>69</v>
      </c>
      <c r="C33" s="20"/>
      <c r="D33" s="20"/>
      <c r="E33" s="21">
        <v>50000</v>
      </c>
      <c r="F33" s="21">
        <v>50000</v>
      </c>
      <c r="G33" s="20"/>
      <c r="H33" s="22">
        <v>42583</v>
      </c>
      <c r="I33" s="23" t="s">
        <v>70</v>
      </c>
      <c r="J33" s="24">
        <v>43153</v>
      </c>
      <c r="K33" s="23" t="s">
        <v>73</v>
      </c>
      <c r="L33" s="25" t="s">
        <v>25</v>
      </c>
      <c r="M33" s="25"/>
      <c r="N33" s="25"/>
      <c r="O33" s="2"/>
    </row>
    <row r="34" spans="1:15" ht="12.75">
      <c r="A34" s="20" t="s">
        <v>68</v>
      </c>
      <c r="B34" s="20" t="s">
        <v>74</v>
      </c>
      <c r="C34" s="20"/>
      <c r="D34" s="20"/>
      <c r="E34" s="21">
        <v>50000</v>
      </c>
      <c r="F34" s="21">
        <v>50000</v>
      </c>
      <c r="G34" s="20"/>
      <c r="H34" s="22">
        <v>42583</v>
      </c>
      <c r="I34" s="23" t="s">
        <v>70</v>
      </c>
      <c r="J34" s="24">
        <v>43153</v>
      </c>
      <c r="K34" s="23" t="s">
        <v>75</v>
      </c>
      <c r="L34" s="25" t="s">
        <v>25</v>
      </c>
      <c r="M34" s="25"/>
      <c r="N34" s="25"/>
      <c r="O34" s="2"/>
    </row>
    <row r="35" spans="1:15" ht="12.75">
      <c r="A35" s="20" t="s">
        <v>72</v>
      </c>
      <c r="B35" s="20" t="s">
        <v>76</v>
      </c>
      <c r="C35" s="20"/>
      <c r="D35" s="20"/>
      <c r="E35" s="21">
        <v>50000</v>
      </c>
      <c r="F35" s="21">
        <v>50000</v>
      </c>
      <c r="G35" s="20"/>
      <c r="H35" s="22">
        <v>42583</v>
      </c>
      <c r="I35" s="23" t="s">
        <v>70</v>
      </c>
      <c r="J35" s="24">
        <v>43153</v>
      </c>
      <c r="K35" s="23" t="s">
        <v>77</v>
      </c>
      <c r="L35" s="25" t="s">
        <v>25</v>
      </c>
      <c r="M35" s="25"/>
      <c r="N35" s="25"/>
      <c r="O35" s="2"/>
    </row>
    <row r="36" spans="1:14" ht="12.75">
      <c r="A36" s="9" t="s">
        <v>68</v>
      </c>
      <c r="B36" s="9" t="s">
        <v>78</v>
      </c>
      <c r="C36" s="9" t="s">
        <v>79</v>
      </c>
      <c r="D36" s="9">
        <v>52.7</v>
      </c>
      <c r="E36" s="10">
        <v>1275540</v>
      </c>
      <c r="F36" s="10">
        <v>14881.3</v>
      </c>
      <c r="G36" s="10">
        <v>311000.09</v>
      </c>
      <c r="H36" s="11">
        <v>43144</v>
      </c>
      <c r="I36" s="8" t="s">
        <v>80</v>
      </c>
      <c r="J36" s="12"/>
      <c r="K36" s="8"/>
      <c r="L36" s="13" t="s">
        <v>25</v>
      </c>
      <c r="M36" s="13"/>
      <c r="N36" s="13" t="s">
        <v>26</v>
      </c>
    </row>
    <row r="37" spans="1:14" ht="12.75">
      <c r="A37" s="9" t="s">
        <v>72</v>
      </c>
      <c r="B37" s="9" t="s">
        <v>78</v>
      </c>
      <c r="C37" s="9" t="s">
        <v>81</v>
      </c>
      <c r="D37" s="9">
        <v>52.4</v>
      </c>
      <c r="E37" s="10">
        <v>1275540</v>
      </c>
      <c r="F37" s="10">
        <v>14881.3</v>
      </c>
      <c r="G37" s="10">
        <v>309229.69</v>
      </c>
      <c r="H37" s="11">
        <v>43144</v>
      </c>
      <c r="I37" s="8" t="s">
        <v>82</v>
      </c>
      <c r="J37" s="12"/>
      <c r="K37" s="8"/>
      <c r="L37" s="13" t="s">
        <v>25</v>
      </c>
      <c r="M37" s="13"/>
      <c r="N37" s="13" t="s">
        <v>26</v>
      </c>
    </row>
    <row r="38" spans="1:14" ht="12.75">
      <c r="A38" s="9" t="s">
        <v>68</v>
      </c>
      <c r="B38" s="9" t="s">
        <v>83</v>
      </c>
      <c r="C38" s="9" t="s">
        <v>84</v>
      </c>
      <c r="D38" s="9">
        <v>46.2</v>
      </c>
      <c r="E38" s="10">
        <v>1093320</v>
      </c>
      <c r="F38" s="10">
        <v>12755.4</v>
      </c>
      <c r="G38" s="10">
        <v>272641.45</v>
      </c>
      <c r="H38" s="11">
        <v>43144</v>
      </c>
      <c r="I38" s="8" t="s">
        <v>85</v>
      </c>
      <c r="J38" s="12"/>
      <c r="K38" s="8"/>
      <c r="L38" s="13" t="s">
        <v>25</v>
      </c>
      <c r="M38" s="13"/>
      <c r="N38" s="13" t="s">
        <v>26</v>
      </c>
    </row>
    <row r="39" spans="1:15" s="27" customFormat="1" ht="12.75">
      <c r="A39" s="20" t="s">
        <v>72</v>
      </c>
      <c r="B39" s="20" t="s">
        <v>83</v>
      </c>
      <c r="C39" s="20" t="s">
        <v>86</v>
      </c>
      <c r="D39" s="20">
        <v>46.5</v>
      </c>
      <c r="E39" s="21">
        <v>1093320</v>
      </c>
      <c r="F39" s="21"/>
      <c r="G39" s="21">
        <v>274411.85</v>
      </c>
      <c r="H39" s="22">
        <v>43144</v>
      </c>
      <c r="I39" s="23" t="s">
        <v>87</v>
      </c>
      <c r="J39" s="24">
        <v>43227</v>
      </c>
      <c r="K39" s="23" t="s">
        <v>88</v>
      </c>
      <c r="L39" s="25" t="s">
        <v>25</v>
      </c>
      <c r="M39" s="25"/>
      <c r="N39" s="25"/>
      <c r="O39" s="26"/>
    </row>
    <row r="40" spans="1:14" ht="12.75">
      <c r="A40" s="9"/>
      <c r="B40" s="9"/>
      <c r="C40" s="9"/>
      <c r="D40" s="9"/>
      <c r="E40" s="10"/>
      <c r="F40" s="10"/>
      <c r="G40" s="10"/>
      <c r="H40" s="11"/>
      <c r="I40" s="8"/>
      <c r="J40" s="12"/>
      <c r="K40" s="8"/>
      <c r="L40" s="13"/>
      <c r="M40" s="13"/>
      <c r="N40" s="13"/>
    </row>
    <row r="41" spans="1:14" ht="12.75">
      <c r="A41" s="9"/>
      <c r="B41" s="9"/>
      <c r="C41" s="9"/>
      <c r="D41" s="9"/>
      <c r="E41" s="10"/>
      <c r="F41" s="10"/>
      <c r="G41" s="10"/>
      <c r="H41" s="11"/>
      <c r="I41" s="8"/>
      <c r="J41" s="12"/>
      <c r="K41" s="8"/>
      <c r="L41" s="13"/>
      <c r="M41" s="13"/>
      <c r="N41" s="13"/>
    </row>
    <row r="42" spans="1:14" ht="12.75">
      <c r="A42" s="9" t="s">
        <v>89</v>
      </c>
      <c r="B42" s="9"/>
      <c r="C42" s="9"/>
      <c r="D42" s="9"/>
      <c r="E42" s="10">
        <f>SUM(E6:E41)</f>
        <v>7635858</v>
      </c>
      <c r="F42" s="10">
        <f>SUM(F6:F41)</f>
        <v>2194805.0999999996</v>
      </c>
      <c r="G42" s="9"/>
      <c r="H42" s="9"/>
      <c r="I42" s="9"/>
      <c r="J42" s="9"/>
      <c r="K42" s="13"/>
      <c r="L42" s="13"/>
      <c r="M42" s="9"/>
      <c r="N42" s="9"/>
    </row>
    <row r="43" spans="5:6" ht="12.75">
      <c r="E43" s="28"/>
      <c r="F43" s="28"/>
    </row>
    <row r="44" spans="5:6" ht="12.75">
      <c r="E44" s="28"/>
      <c r="F44" s="28"/>
    </row>
    <row r="45" spans="4:6" ht="12.75">
      <c r="D45" s="5" t="s">
        <v>90</v>
      </c>
      <c r="E45" s="28">
        <f>E42-E9-E17-E18-E21-E25-E26-E27-E28-E29-E30-E30-E31-E32-E33-E34-E35-E39</f>
        <v>4025576</v>
      </c>
      <c r="F45" s="28">
        <f>F42-F9-F17-F18-F21-F25-F26-F27-F28-F29-F30-F30-F31-F32-F33-F34-F35-F39</f>
        <v>474102.46999999986</v>
      </c>
    </row>
    <row r="46" spans="5:6" ht="12.75">
      <c r="E46" s="28"/>
      <c r="F46" s="28"/>
    </row>
    <row r="47" spans="5:6" ht="12.75">
      <c r="E47" s="28"/>
      <c r="F47" s="28"/>
    </row>
  </sheetData>
  <sheetProtection selectLockedCells="1" selectUnlockedCells="1"/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J2:K2"/>
    <mergeCell ref="L2:L3"/>
    <mergeCell ref="M2:M3"/>
    <mergeCell ref="N2:N3"/>
    <mergeCell ref="A4:N4"/>
    <mergeCell ref="A5:N5"/>
    <mergeCell ref="O32:O35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zoomScale="77" zoomScaleNormal="107" zoomScaleSheetLayoutView="77" workbookViewId="0" topLeftCell="A1">
      <selection activeCell="E30" sqref="E30"/>
    </sheetView>
  </sheetViews>
  <sheetFormatPr defaultColWidth="12.57421875" defaultRowHeight="12.75"/>
  <cols>
    <col min="1" max="1" width="24.00390625" style="5" customWidth="1"/>
    <col min="2" max="2" width="28.7109375" style="5" customWidth="1"/>
    <col min="3" max="3" width="16.28125" style="5" customWidth="1"/>
    <col min="4" max="4" width="16.8515625" style="5" customWidth="1"/>
    <col min="5" max="5" width="15.421875" style="5" customWidth="1"/>
    <col min="6" max="6" width="13.140625" style="5" customWidth="1"/>
    <col min="7" max="7" width="12.8515625" style="5" customWidth="1"/>
    <col min="8" max="8" width="11.57421875" style="5" customWidth="1"/>
    <col min="9" max="9" width="18.00390625" style="5" customWidth="1"/>
    <col min="10" max="10" width="11.57421875" style="5" customWidth="1"/>
    <col min="11" max="11" width="20.421875" style="5" customWidth="1"/>
    <col min="12" max="12" width="17.140625" style="5" customWidth="1"/>
    <col min="13" max="13" width="22.57421875" style="5" customWidth="1"/>
    <col min="14" max="14" width="22.57421875" style="29" customWidth="1"/>
    <col min="15" max="16384" width="11.57421875" style="5" customWidth="1"/>
  </cols>
  <sheetData>
    <row r="1" spans="1:14" ht="46.5" customHeight="1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12</v>
      </c>
      <c r="H1" s="8" t="s">
        <v>13</v>
      </c>
      <c r="I1" s="8"/>
      <c r="J1" s="8" t="s">
        <v>14</v>
      </c>
      <c r="K1" s="8"/>
      <c r="L1" s="8" t="s">
        <v>15</v>
      </c>
      <c r="M1" s="8" t="s">
        <v>16</v>
      </c>
      <c r="N1" s="30" t="s">
        <v>17</v>
      </c>
    </row>
    <row r="2" spans="1:14" ht="47.25" customHeight="1">
      <c r="A2" s="8"/>
      <c r="B2" s="8"/>
      <c r="C2" s="8"/>
      <c r="D2" s="8"/>
      <c r="E2" s="8"/>
      <c r="F2" s="8"/>
      <c r="G2" s="8"/>
      <c r="H2" s="8" t="s">
        <v>18</v>
      </c>
      <c r="I2" s="8" t="s">
        <v>19</v>
      </c>
      <c r="J2" s="8" t="s">
        <v>18</v>
      </c>
      <c r="K2" s="8" t="s">
        <v>19</v>
      </c>
      <c r="L2" s="8"/>
      <c r="M2" s="8"/>
      <c r="N2" s="30"/>
    </row>
    <row r="3" spans="1:14" ht="12.75">
      <c r="A3" s="7" t="s">
        <v>91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1"/>
    </row>
    <row r="4" spans="1:14" ht="12.75">
      <c r="A4" s="9" t="s">
        <v>92</v>
      </c>
      <c r="B4" s="9" t="s">
        <v>93</v>
      </c>
      <c r="C4" s="9"/>
      <c r="D4" s="9"/>
      <c r="E4" s="10">
        <v>0</v>
      </c>
      <c r="F4" s="10">
        <v>0</v>
      </c>
      <c r="G4" s="9"/>
      <c r="H4" s="11">
        <v>38718</v>
      </c>
      <c r="I4" s="8" t="s">
        <v>24</v>
      </c>
      <c r="J4" s="12"/>
      <c r="K4" s="8"/>
      <c r="L4" s="13" t="s">
        <v>25</v>
      </c>
      <c r="M4" s="13"/>
      <c r="N4" s="32"/>
    </row>
    <row r="5" spans="1:14" ht="12.75">
      <c r="A5" s="9" t="s">
        <v>94</v>
      </c>
      <c r="B5" s="9" t="s">
        <v>95</v>
      </c>
      <c r="C5" s="9"/>
      <c r="D5" s="9"/>
      <c r="E5" s="10">
        <v>38072</v>
      </c>
      <c r="F5" s="10">
        <v>38072</v>
      </c>
      <c r="G5" s="9"/>
      <c r="H5" s="11">
        <v>38718</v>
      </c>
      <c r="I5" s="8" t="s">
        <v>24</v>
      </c>
      <c r="J5" s="12"/>
      <c r="K5" s="8"/>
      <c r="L5" s="13" t="s">
        <v>25</v>
      </c>
      <c r="M5" s="13"/>
      <c r="N5" s="32"/>
    </row>
    <row r="6" spans="1:14" ht="12.75">
      <c r="A6" s="9" t="s">
        <v>96</v>
      </c>
      <c r="B6" s="9" t="s">
        <v>97</v>
      </c>
      <c r="C6" s="9"/>
      <c r="D6" s="9"/>
      <c r="E6" s="10">
        <v>0</v>
      </c>
      <c r="F6" s="10">
        <v>0</v>
      </c>
      <c r="G6" s="9"/>
      <c r="H6" s="11">
        <v>38718</v>
      </c>
      <c r="I6" s="8" t="s">
        <v>24</v>
      </c>
      <c r="J6" s="12"/>
      <c r="K6" s="8"/>
      <c r="L6" s="13" t="s">
        <v>25</v>
      </c>
      <c r="M6" s="13"/>
      <c r="N6" s="32"/>
    </row>
    <row r="7" spans="1:14" s="29" customFormat="1" ht="12.75">
      <c r="A7" s="31" t="s">
        <v>98</v>
      </c>
      <c r="B7" s="31" t="s">
        <v>99</v>
      </c>
      <c r="C7" s="31"/>
      <c r="D7" s="31"/>
      <c r="E7" s="33">
        <v>988436</v>
      </c>
      <c r="F7" s="33">
        <v>988436</v>
      </c>
      <c r="G7" s="31"/>
      <c r="H7" s="11">
        <v>38718</v>
      </c>
      <c r="I7" s="8" t="s">
        <v>24</v>
      </c>
      <c r="J7" s="34"/>
      <c r="K7" s="30"/>
      <c r="L7" s="13" t="s">
        <v>25</v>
      </c>
      <c r="M7" s="32"/>
      <c r="N7" s="32"/>
    </row>
    <row r="8" spans="1:14" s="29" customFormat="1" ht="12.75">
      <c r="A8" s="31" t="s">
        <v>100</v>
      </c>
      <c r="B8" s="31" t="s">
        <v>93</v>
      </c>
      <c r="C8" s="31"/>
      <c r="D8" s="31"/>
      <c r="E8" s="33">
        <v>63360.5</v>
      </c>
      <c r="F8" s="33">
        <v>17933.69</v>
      </c>
      <c r="G8" s="31"/>
      <c r="H8" s="35">
        <v>40801</v>
      </c>
      <c r="I8" s="30" t="s">
        <v>101</v>
      </c>
      <c r="J8" s="34"/>
      <c r="K8" s="30"/>
      <c r="L8" s="13" t="s">
        <v>25</v>
      </c>
      <c r="M8" s="32"/>
      <c r="N8" s="32" t="s">
        <v>102</v>
      </c>
    </row>
    <row r="9" spans="1:14" s="29" customFormat="1" ht="12.75">
      <c r="A9" s="31"/>
      <c r="B9" s="31"/>
      <c r="C9" s="31"/>
      <c r="D9" s="31"/>
      <c r="E9" s="33"/>
      <c r="F9" s="33"/>
      <c r="G9" s="31"/>
      <c r="H9" s="35"/>
      <c r="I9" s="30"/>
      <c r="J9" s="34"/>
      <c r="K9" s="30"/>
      <c r="L9" s="31"/>
      <c r="M9" s="32"/>
      <c r="N9" s="32"/>
    </row>
    <row r="10" spans="1:14" ht="12.75">
      <c r="A10" s="9" t="s">
        <v>89</v>
      </c>
      <c r="B10" s="9"/>
      <c r="C10" s="9"/>
      <c r="D10" s="9"/>
      <c r="E10" s="10">
        <f>SUM(E4:E9)</f>
        <v>1089868.5</v>
      </c>
      <c r="F10" s="10">
        <f>SUM(F4:F9)</f>
        <v>1044441.69</v>
      </c>
      <c r="G10" s="9"/>
      <c r="H10" s="9"/>
      <c r="I10" s="9"/>
      <c r="J10" s="9"/>
      <c r="K10" s="13"/>
      <c r="L10" s="9"/>
      <c r="M10" s="9"/>
      <c r="N10" s="31"/>
    </row>
    <row r="11" spans="5:6" ht="12.75">
      <c r="E11" s="28"/>
      <c r="F11" s="28"/>
    </row>
    <row r="12" spans="5:6" ht="12.75">
      <c r="E12" s="28"/>
      <c r="F12" s="28"/>
    </row>
    <row r="13" spans="4:6" ht="12.75">
      <c r="D13" s="5" t="s">
        <v>103</v>
      </c>
      <c r="E13" s="28">
        <f>E10-E8</f>
        <v>1026508</v>
      </c>
      <c r="F13" s="28">
        <f>F10-F8</f>
        <v>1026508</v>
      </c>
    </row>
    <row r="14" spans="4:6" ht="12.75">
      <c r="D14" s="5" t="s">
        <v>104</v>
      </c>
      <c r="E14" s="28"/>
      <c r="F14" s="28"/>
    </row>
    <row r="15" spans="4:6" ht="12.75">
      <c r="D15" s="5" t="s">
        <v>105</v>
      </c>
      <c r="E15" s="28">
        <f>E8</f>
        <v>63360.5</v>
      </c>
      <c r="F15" s="28">
        <f>F8</f>
        <v>17933.69</v>
      </c>
    </row>
  </sheetData>
  <sheetProtection selectLockedCells="1" selectUnlockedCells="1"/>
  <mergeCells count="13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A3:M3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77" zoomScaleNormal="107" zoomScaleSheetLayoutView="77" workbookViewId="0" topLeftCell="A10">
      <selection activeCell="G5" sqref="G5"/>
    </sheetView>
  </sheetViews>
  <sheetFormatPr defaultColWidth="12.57421875" defaultRowHeight="12.75"/>
  <cols>
    <col min="1" max="1" width="24.00390625" style="29" customWidth="1"/>
    <col min="2" max="2" width="28.7109375" style="29" customWidth="1"/>
    <col min="3" max="3" width="16.28125" style="29" customWidth="1"/>
    <col min="4" max="4" width="16.8515625" style="29" customWidth="1"/>
    <col min="5" max="5" width="15.421875" style="29" customWidth="1"/>
    <col min="6" max="6" width="13.140625" style="29" customWidth="1"/>
    <col min="7" max="7" width="12.8515625" style="29" customWidth="1"/>
    <col min="8" max="8" width="11.57421875" style="29" customWidth="1"/>
    <col min="9" max="9" width="18.00390625" style="29" customWidth="1"/>
    <col min="10" max="10" width="11.57421875" style="29" customWidth="1"/>
    <col min="11" max="11" width="20.421875" style="29" customWidth="1"/>
    <col min="12" max="12" width="17.140625" style="29" customWidth="1"/>
    <col min="13" max="14" width="22.57421875" style="29" customWidth="1"/>
    <col min="15" max="15" width="11.57421875" style="36" customWidth="1"/>
    <col min="16" max="16384" width="11.57421875" style="29" customWidth="1"/>
  </cols>
  <sheetData>
    <row r="1" spans="1:14" ht="46.5" customHeight="1">
      <c r="A1" s="30" t="s">
        <v>6</v>
      </c>
      <c r="B1" s="30" t="s">
        <v>7</v>
      </c>
      <c r="C1" s="30" t="s">
        <v>8</v>
      </c>
      <c r="D1" s="30" t="s">
        <v>9</v>
      </c>
      <c r="E1" s="30" t="s">
        <v>10</v>
      </c>
      <c r="F1" s="30" t="s">
        <v>11</v>
      </c>
      <c r="G1" s="30" t="s">
        <v>12</v>
      </c>
      <c r="H1" s="30" t="s">
        <v>13</v>
      </c>
      <c r="I1" s="30"/>
      <c r="J1" s="30" t="s">
        <v>14</v>
      </c>
      <c r="K1" s="30"/>
      <c r="L1" s="30" t="s">
        <v>15</v>
      </c>
      <c r="M1" s="30" t="s">
        <v>16</v>
      </c>
      <c r="N1" s="30" t="s">
        <v>17</v>
      </c>
    </row>
    <row r="2" spans="1:14" ht="47.25" customHeight="1">
      <c r="A2" s="30"/>
      <c r="B2" s="30"/>
      <c r="C2" s="30"/>
      <c r="D2" s="30"/>
      <c r="E2" s="30"/>
      <c r="F2" s="30"/>
      <c r="G2" s="30"/>
      <c r="H2" s="30" t="s">
        <v>18</v>
      </c>
      <c r="I2" s="30" t="s">
        <v>19</v>
      </c>
      <c r="J2" s="30" t="s">
        <v>18</v>
      </c>
      <c r="K2" s="30" t="s">
        <v>19</v>
      </c>
      <c r="L2" s="30"/>
      <c r="M2" s="30"/>
      <c r="N2" s="30"/>
    </row>
    <row r="3" spans="1:14" ht="12.75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107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1" t="s">
        <v>108</v>
      </c>
      <c r="B5" s="31" t="s">
        <v>109</v>
      </c>
      <c r="C5" s="31" t="s">
        <v>110</v>
      </c>
      <c r="D5" s="31" t="s">
        <v>111</v>
      </c>
      <c r="E5" s="33"/>
      <c r="F5" s="33"/>
      <c r="G5" s="31"/>
      <c r="H5" s="35">
        <v>38718</v>
      </c>
      <c r="I5" s="30" t="s">
        <v>112</v>
      </c>
      <c r="J5" s="34"/>
      <c r="K5" s="30"/>
      <c r="L5" s="32" t="s">
        <v>25</v>
      </c>
      <c r="M5" s="32"/>
      <c r="N5" s="32"/>
    </row>
    <row r="6" spans="1:14" ht="12.75">
      <c r="A6" s="31" t="s">
        <v>108</v>
      </c>
      <c r="B6" s="31" t="s">
        <v>113</v>
      </c>
      <c r="C6" s="31" t="s">
        <v>114</v>
      </c>
      <c r="D6" s="31" t="s">
        <v>115</v>
      </c>
      <c r="E6" s="33"/>
      <c r="F6" s="33"/>
      <c r="G6" s="31"/>
      <c r="H6" s="35">
        <v>38718</v>
      </c>
      <c r="I6" s="30" t="s">
        <v>116</v>
      </c>
      <c r="J6" s="34"/>
      <c r="K6" s="30"/>
      <c r="L6" s="32" t="s">
        <v>25</v>
      </c>
      <c r="M6" s="32"/>
      <c r="N6" s="32"/>
    </row>
    <row r="7" spans="1:14" ht="12.75">
      <c r="A7" s="31" t="s">
        <v>108</v>
      </c>
      <c r="B7" s="31" t="s">
        <v>117</v>
      </c>
      <c r="C7" s="31" t="s">
        <v>118</v>
      </c>
      <c r="D7" s="31" t="s">
        <v>119</v>
      </c>
      <c r="E7" s="33"/>
      <c r="F7" s="33"/>
      <c r="G7" s="31"/>
      <c r="H7" s="35">
        <v>38718</v>
      </c>
      <c r="I7" s="30" t="s">
        <v>120</v>
      </c>
      <c r="J7" s="34"/>
      <c r="K7" s="30"/>
      <c r="L7" s="32" t="s">
        <v>25</v>
      </c>
      <c r="M7" s="32"/>
      <c r="N7" s="32"/>
    </row>
    <row r="8" spans="1:14" ht="12.75">
      <c r="A8" s="31" t="s">
        <v>108</v>
      </c>
      <c r="B8" s="31" t="s">
        <v>121</v>
      </c>
      <c r="C8" s="31" t="s">
        <v>122</v>
      </c>
      <c r="D8" s="31" t="s">
        <v>123</v>
      </c>
      <c r="E8" s="33"/>
      <c r="F8" s="33"/>
      <c r="G8" s="31"/>
      <c r="H8" s="35">
        <v>38718</v>
      </c>
      <c r="I8" s="30" t="s">
        <v>124</v>
      </c>
      <c r="J8" s="34"/>
      <c r="K8" s="30"/>
      <c r="L8" s="32" t="s">
        <v>25</v>
      </c>
      <c r="M8" s="32"/>
      <c r="N8" s="32"/>
    </row>
    <row r="9" spans="1:14" ht="12.75">
      <c r="A9" s="31" t="s">
        <v>108</v>
      </c>
      <c r="B9" s="31" t="s">
        <v>125</v>
      </c>
      <c r="C9" s="31" t="s">
        <v>126</v>
      </c>
      <c r="D9" s="31" t="s">
        <v>127</v>
      </c>
      <c r="E9" s="33"/>
      <c r="F9" s="33"/>
      <c r="G9" s="31"/>
      <c r="H9" s="35">
        <v>38718</v>
      </c>
      <c r="I9" s="30" t="s">
        <v>128</v>
      </c>
      <c r="J9" s="34"/>
      <c r="K9" s="30"/>
      <c r="L9" s="32" t="s">
        <v>25</v>
      </c>
      <c r="M9" s="32"/>
      <c r="N9" s="32"/>
    </row>
    <row r="10" spans="1:14" ht="12.75">
      <c r="A10" s="31" t="s">
        <v>108</v>
      </c>
      <c r="B10" s="31" t="s">
        <v>129</v>
      </c>
      <c r="C10" s="31" t="s">
        <v>130</v>
      </c>
      <c r="D10" s="31" t="s">
        <v>131</v>
      </c>
      <c r="E10" s="33"/>
      <c r="F10" s="33"/>
      <c r="G10" s="31"/>
      <c r="H10" s="35">
        <v>38718</v>
      </c>
      <c r="I10" s="30" t="s">
        <v>132</v>
      </c>
      <c r="J10" s="34"/>
      <c r="K10" s="30"/>
      <c r="L10" s="32" t="s">
        <v>25</v>
      </c>
      <c r="M10" s="32"/>
      <c r="N10" s="32"/>
    </row>
    <row r="11" spans="1:14" ht="12.75">
      <c r="A11" s="31" t="s">
        <v>108</v>
      </c>
      <c r="B11" s="31" t="s">
        <v>133</v>
      </c>
      <c r="C11" s="31" t="s">
        <v>134</v>
      </c>
      <c r="D11" s="31" t="s">
        <v>135</v>
      </c>
      <c r="E11" s="33"/>
      <c r="F11" s="33"/>
      <c r="G11" s="31"/>
      <c r="H11" s="35">
        <v>38718</v>
      </c>
      <c r="I11" s="30" t="s">
        <v>136</v>
      </c>
      <c r="J11" s="34"/>
      <c r="K11" s="30"/>
      <c r="L11" s="32" t="s">
        <v>25</v>
      </c>
      <c r="M11" s="32"/>
      <c r="N11" s="32"/>
    </row>
    <row r="12" spans="1:14" ht="12.75">
      <c r="A12" s="31" t="s">
        <v>108</v>
      </c>
      <c r="B12" s="31" t="s">
        <v>137</v>
      </c>
      <c r="C12" s="31" t="s">
        <v>138</v>
      </c>
      <c r="D12" s="31" t="s">
        <v>139</v>
      </c>
      <c r="E12" s="33"/>
      <c r="F12" s="33"/>
      <c r="G12" s="31"/>
      <c r="H12" s="35">
        <v>38718</v>
      </c>
      <c r="I12" s="30" t="s">
        <v>140</v>
      </c>
      <c r="J12" s="34"/>
      <c r="K12" s="30"/>
      <c r="L12" s="32" t="s">
        <v>25</v>
      </c>
      <c r="M12" s="32"/>
      <c r="N12" s="32"/>
    </row>
    <row r="13" spans="1:14" ht="12.75">
      <c r="A13" s="31" t="s">
        <v>108</v>
      </c>
      <c r="B13" s="31" t="s">
        <v>141</v>
      </c>
      <c r="C13" s="31" t="s">
        <v>142</v>
      </c>
      <c r="D13" s="31" t="s">
        <v>143</v>
      </c>
      <c r="E13" s="33"/>
      <c r="F13" s="33"/>
      <c r="G13" s="31"/>
      <c r="H13" s="35">
        <v>38718</v>
      </c>
      <c r="I13" s="30" t="s">
        <v>144</v>
      </c>
      <c r="J13" s="34"/>
      <c r="K13" s="30"/>
      <c r="L13" s="32" t="s">
        <v>25</v>
      </c>
      <c r="M13" s="32"/>
      <c r="N13" s="32"/>
    </row>
    <row r="14" spans="1:14" ht="12.75">
      <c r="A14" s="31" t="s">
        <v>108</v>
      </c>
      <c r="B14" s="31" t="s">
        <v>145</v>
      </c>
      <c r="C14" s="31" t="s">
        <v>146</v>
      </c>
      <c r="D14" s="31" t="s">
        <v>147</v>
      </c>
      <c r="E14" s="33"/>
      <c r="F14" s="33"/>
      <c r="G14" s="31"/>
      <c r="H14" s="35">
        <v>38718</v>
      </c>
      <c r="I14" s="30" t="s">
        <v>148</v>
      </c>
      <c r="J14" s="34"/>
      <c r="K14" s="30"/>
      <c r="L14" s="32" t="s">
        <v>25</v>
      </c>
      <c r="M14" s="32"/>
      <c r="N14" s="32"/>
    </row>
    <row r="15" spans="1:14" ht="12.75">
      <c r="A15" s="31" t="s">
        <v>108</v>
      </c>
      <c r="B15" s="31" t="s">
        <v>149</v>
      </c>
      <c r="C15" s="31" t="s">
        <v>150</v>
      </c>
      <c r="D15" s="31" t="s">
        <v>151</v>
      </c>
      <c r="E15" s="33"/>
      <c r="F15" s="33"/>
      <c r="G15" s="31"/>
      <c r="H15" s="35">
        <v>38718</v>
      </c>
      <c r="I15" s="30" t="s">
        <v>152</v>
      </c>
      <c r="J15" s="34"/>
      <c r="K15" s="30"/>
      <c r="L15" s="32" t="s">
        <v>25</v>
      </c>
      <c r="M15" s="32"/>
      <c r="N15" s="32"/>
    </row>
    <row r="16" spans="1:14" ht="12.75">
      <c r="A16" s="31" t="s">
        <v>153</v>
      </c>
      <c r="B16" s="31" t="s">
        <v>154</v>
      </c>
      <c r="C16" s="31"/>
      <c r="D16" s="31" t="s">
        <v>155</v>
      </c>
      <c r="E16" s="33"/>
      <c r="F16" s="33"/>
      <c r="G16" s="31"/>
      <c r="H16" s="35"/>
      <c r="I16" s="30"/>
      <c r="J16" s="34"/>
      <c r="K16" s="30"/>
      <c r="L16" s="31"/>
      <c r="M16" s="32"/>
      <c r="N16" s="32"/>
    </row>
    <row r="17" spans="1:14" ht="12.75">
      <c r="A17" s="31" t="s">
        <v>156</v>
      </c>
      <c r="B17" s="31" t="s">
        <v>157</v>
      </c>
      <c r="C17" s="31"/>
      <c r="D17" s="31" t="s">
        <v>158</v>
      </c>
      <c r="E17" s="33"/>
      <c r="F17" s="33"/>
      <c r="G17" s="31"/>
      <c r="H17" s="35"/>
      <c r="I17" s="30"/>
      <c r="J17" s="34"/>
      <c r="K17" s="30"/>
      <c r="L17" s="31"/>
      <c r="M17" s="32"/>
      <c r="N17" s="32"/>
    </row>
    <row r="18" spans="1:14" ht="12.75">
      <c r="A18" s="31"/>
      <c r="B18" s="31"/>
      <c r="C18" s="31"/>
      <c r="D18" s="31"/>
      <c r="E18" s="33"/>
      <c r="F18" s="33"/>
      <c r="G18" s="31"/>
      <c r="H18" s="35"/>
      <c r="I18" s="30"/>
      <c r="J18" s="34"/>
      <c r="K18" s="30"/>
      <c r="L18" s="31"/>
      <c r="M18" s="32"/>
      <c r="N18" s="32"/>
    </row>
    <row r="19" spans="1:14" ht="12.75">
      <c r="A19" s="31"/>
      <c r="B19" s="31"/>
      <c r="C19" s="31"/>
      <c r="D19" s="31"/>
      <c r="E19" s="33"/>
      <c r="F19" s="33"/>
      <c r="G19" s="31"/>
      <c r="H19" s="35"/>
      <c r="I19" s="30"/>
      <c r="J19" s="34"/>
      <c r="K19" s="30"/>
      <c r="L19" s="31"/>
      <c r="M19" s="32"/>
      <c r="N19" s="32"/>
    </row>
    <row r="20" spans="1:14" ht="12.75">
      <c r="A20" s="31" t="s">
        <v>89</v>
      </c>
      <c r="B20" s="31"/>
      <c r="C20" s="31"/>
      <c r="D20" s="31"/>
      <c r="E20" s="33">
        <f>SUM(E5:E19)</f>
        <v>0</v>
      </c>
      <c r="F20" s="33">
        <f>SUM(F5:F19)</f>
        <v>0</v>
      </c>
      <c r="G20" s="31"/>
      <c r="H20" s="31"/>
      <c r="I20" s="31"/>
      <c r="J20" s="31"/>
      <c r="K20" s="32"/>
      <c r="L20" s="31"/>
      <c r="M20" s="31"/>
      <c r="N20" s="31"/>
    </row>
    <row r="21" spans="5:6" ht="12.75">
      <c r="E21" s="38"/>
      <c r="F21" s="38"/>
    </row>
    <row r="22" spans="5:6" ht="12.75">
      <c r="E22" s="38"/>
      <c r="F22" s="38"/>
    </row>
    <row r="23" spans="5:6" ht="12.75">
      <c r="E23" s="38"/>
      <c r="F23" s="38"/>
    </row>
    <row r="24" spans="5:6" ht="12.75">
      <c r="E24" s="38"/>
      <c r="F24" s="38"/>
    </row>
    <row r="25" spans="5:6" ht="12.75">
      <c r="E25" s="38"/>
      <c r="F25" s="38"/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A3:N3"/>
    <mergeCell ref="A4:N4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77" zoomScaleNormal="107" zoomScaleSheetLayoutView="77" workbookViewId="0" topLeftCell="A1">
      <selection activeCell="A4" sqref="A4"/>
    </sheetView>
  </sheetViews>
  <sheetFormatPr defaultColWidth="12.57421875" defaultRowHeight="12.75"/>
  <cols>
    <col min="1" max="1" width="28.7109375" style="29" customWidth="1"/>
    <col min="2" max="2" width="16.28125" style="29" customWidth="1"/>
    <col min="3" max="3" width="16.8515625" style="29" customWidth="1"/>
    <col min="4" max="4" width="15.421875" style="29" customWidth="1"/>
    <col min="5" max="5" width="13.140625" style="29" customWidth="1"/>
    <col min="6" max="6" width="12.8515625" style="29" customWidth="1"/>
    <col min="7" max="7" width="11.57421875" style="29" customWidth="1"/>
    <col min="8" max="8" width="18.00390625" style="29" customWidth="1"/>
    <col min="9" max="9" width="11.57421875" style="29" customWidth="1"/>
    <col min="10" max="10" width="20.421875" style="29" customWidth="1"/>
    <col min="11" max="11" width="17.140625" style="29" customWidth="1"/>
    <col min="12" max="13" width="22.57421875" style="29" customWidth="1"/>
    <col min="14" max="14" width="11.57421875" style="36" customWidth="1"/>
    <col min="15" max="16384" width="11.57421875" style="29" customWidth="1"/>
  </cols>
  <sheetData>
    <row r="1" spans="1:14" ht="46.5" customHeight="1">
      <c r="A1" s="30" t="s">
        <v>6</v>
      </c>
      <c r="B1" s="30" t="s">
        <v>7</v>
      </c>
      <c r="C1" s="30" t="s">
        <v>8</v>
      </c>
      <c r="D1" s="30" t="s">
        <v>9</v>
      </c>
      <c r="E1" s="30" t="s">
        <v>10</v>
      </c>
      <c r="F1" s="30" t="s">
        <v>11</v>
      </c>
      <c r="G1" s="30" t="s">
        <v>12</v>
      </c>
      <c r="H1" s="30" t="s">
        <v>13</v>
      </c>
      <c r="I1" s="30"/>
      <c r="J1" s="30" t="s">
        <v>14</v>
      </c>
      <c r="K1" s="30"/>
      <c r="L1" s="30" t="s">
        <v>15</v>
      </c>
      <c r="M1" s="30" t="s">
        <v>16</v>
      </c>
      <c r="N1" s="30" t="s">
        <v>17</v>
      </c>
    </row>
    <row r="2" spans="1:14" ht="47.25" customHeight="1">
      <c r="A2" s="30"/>
      <c r="B2" s="30"/>
      <c r="C2" s="30"/>
      <c r="D2" s="30"/>
      <c r="E2" s="30"/>
      <c r="F2" s="30"/>
      <c r="G2" s="30"/>
      <c r="H2" s="30" t="s">
        <v>18</v>
      </c>
      <c r="I2" s="30" t="s">
        <v>19</v>
      </c>
      <c r="J2" s="30" t="s">
        <v>18</v>
      </c>
      <c r="K2" s="30" t="s">
        <v>19</v>
      </c>
      <c r="L2" s="30"/>
      <c r="M2" s="30"/>
      <c r="N2" s="30"/>
    </row>
    <row r="3" spans="1:14" ht="12.75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159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1" t="s">
        <v>160</v>
      </c>
      <c r="B5" s="31" t="s">
        <v>154</v>
      </c>
      <c r="C5" s="31"/>
      <c r="D5" s="31"/>
      <c r="E5" s="33"/>
      <c r="F5" s="33"/>
      <c r="G5" s="31"/>
      <c r="H5" s="35">
        <v>38718</v>
      </c>
      <c r="I5" s="30" t="s">
        <v>24</v>
      </c>
      <c r="J5" s="34"/>
      <c r="K5" s="30"/>
      <c r="L5" s="32" t="s">
        <v>25</v>
      </c>
      <c r="M5" s="32"/>
      <c r="N5" s="32"/>
    </row>
    <row r="6" spans="1:14" ht="12.75">
      <c r="A6" s="31"/>
      <c r="B6" s="31"/>
      <c r="C6" s="31"/>
      <c r="D6" s="31"/>
      <c r="E6" s="33"/>
      <c r="F6" s="33"/>
      <c r="G6" s="31"/>
      <c r="H6" s="35"/>
      <c r="I6" s="30"/>
      <c r="J6" s="34"/>
      <c r="K6" s="30"/>
      <c r="L6" s="32"/>
      <c r="M6" s="32"/>
      <c r="N6" s="32"/>
    </row>
    <row r="7" spans="1:14" ht="12.75">
      <c r="A7" s="31" t="s">
        <v>89</v>
      </c>
      <c r="B7" s="31"/>
      <c r="C7" s="31"/>
      <c r="D7" s="31"/>
      <c r="E7" s="33">
        <f>SUM(E5:E6)</f>
        <v>0</v>
      </c>
      <c r="F7" s="33">
        <f>SUM(F5:F6)</f>
        <v>0</v>
      </c>
      <c r="G7" s="31"/>
      <c r="H7" s="31"/>
      <c r="I7" s="31"/>
      <c r="J7" s="31"/>
      <c r="K7" s="32"/>
      <c r="L7" s="31"/>
      <c r="M7" s="31"/>
      <c r="N7" s="31"/>
    </row>
    <row r="8" spans="4:5" ht="12.75">
      <c r="D8" s="38"/>
      <c r="E8" s="38"/>
    </row>
    <row r="9" spans="4:5" ht="12.75">
      <c r="D9" s="38"/>
      <c r="E9" s="38"/>
    </row>
    <row r="10" spans="4:5" ht="12.75">
      <c r="D10" s="38"/>
      <c r="E10" s="38"/>
    </row>
    <row r="11" spans="4:5" ht="12.75">
      <c r="D11" s="38"/>
      <c r="E11" s="38"/>
    </row>
    <row r="12" spans="4:5" ht="12.75">
      <c r="D12" s="38"/>
      <c r="E12" s="38"/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A3:N3"/>
    <mergeCell ref="A4:N4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77" zoomScaleNormal="107" zoomScaleSheetLayoutView="77" workbookViewId="0" topLeftCell="A1">
      <selection activeCell="L7" sqref="L7"/>
    </sheetView>
  </sheetViews>
  <sheetFormatPr defaultColWidth="12.57421875" defaultRowHeight="12.75"/>
  <cols>
    <col min="1" max="1" width="28.7109375" style="29" customWidth="1"/>
    <col min="2" max="2" width="16.28125" style="29" customWidth="1"/>
    <col min="3" max="3" width="16.8515625" style="29" customWidth="1"/>
    <col min="4" max="4" width="15.421875" style="29" customWidth="1"/>
    <col min="5" max="5" width="13.140625" style="29" customWidth="1"/>
    <col min="6" max="6" width="12.8515625" style="29" customWidth="1"/>
    <col min="7" max="7" width="11.57421875" style="29" customWidth="1"/>
    <col min="8" max="8" width="18.00390625" style="29" customWidth="1"/>
    <col min="9" max="9" width="11.57421875" style="29" customWidth="1"/>
    <col min="10" max="10" width="20.421875" style="29" customWidth="1"/>
    <col min="11" max="11" width="17.140625" style="29" customWidth="1"/>
    <col min="12" max="13" width="22.57421875" style="29" customWidth="1"/>
    <col min="14" max="14" width="11.57421875" style="36" customWidth="1"/>
    <col min="15" max="16384" width="11.57421875" style="29" customWidth="1"/>
  </cols>
  <sheetData>
    <row r="1" spans="1:14" ht="46.5" customHeight="1">
      <c r="A1" s="30" t="s">
        <v>6</v>
      </c>
      <c r="B1" s="30" t="s">
        <v>7</v>
      </c>
      <c r="C1" s="30" t="s">
        <v>8</v>
      </c>
      <c r="D1" s="30" t="s">
        <v>9</v>
      </c>
      <c r="E1" s="30" t="s">
        <v>10</v>
      </c>
      <c r="F1" s="30" t="s">
        <v>11</v>
      </c>
      <c r="G1" s="30" t="s">
        <v>12</v>
      </c>
      <c r="H1" s="30" t="s">
        <v>13</v>
      </c>
      <c r="I1" s="30"/>
      <c r="J1" s="30" t="s">
        <v>14</v>
      </c>
      <c r="K1" s="30"/>
      <c r="L1" s="30" t="s">
        <v>15</v>
      </c>
      <c r="M1" s="30" t="s">
        <v>16</v>
      </c>
      <c r="N1" s="30" t="s">
        <v>17</v>
      </c>
    </row>
    <row r="2" spans="1:14" ht="47.25" customHeight="1">
      <c r="A2" s="30"/>
      <c r="B2" s="30"/>
      <c r="C2" s="30"/>
      <c r="D2" s="30"/>
      <c r="E2" s="30"/>
      <c r="F2" s="30"/>
      <c r="G2" s="30"/>
      <c r="H2" s="30" t="s">
        <v>18</v>
      </c>
      <c r="I2" s="30" t="s">
        <v>19</v>
      </c>
      <c r="J2" s="30" t="s">
        <v>18</v>
      </c>
      <c r="K2" s="30" t="s">
        <v>19</v>
      </c>
      <c r="L2" s="30"/>
      <c r="M2" s="30"/>
      <c r="N2" s="30"/>
    </row>
    <row r="3" spans="1:14" ht="12.75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161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2" t="s">
        <v>162</v>
      </c>
      <c r="B5" s="32" t="s">
        <v>163</v>
      </c>
      <c r="C5" s="31"/>
      <c r="D5" s="31"/>
      <c r="E5" s="33"/>
      <c r="F5" s="33"/>
      <c r="G5" s="31"/>
      <c r="H5" s="35">
        <v>38718</v>
      </c>
      <c r="I5" s="30" t="s">
        <v>24</v>
      </c>
      <c r="J5" s="34"/>
      <c r="K5" s="30"/>
      <c r="L5" s="32" t="s">
        <v>25</v>
      </c>
      <c r="M5" s="32"/>
      <c r="N5" s="32"/>
    </row>
    <row r="6" spans="1:14" ht="12.75">
      <c r="A6" s="32" t="s">
        <v>164</v>
      </c>
      <c r="B6" s="32" t="s">
        <v>165</v>
      </c>
      <c r="C6" s="31"/>
      <c r="D6" s="31"/>
      <c r="E6" s="33"/>
      <c r="F6" s="33"/>
      <c r="G6" s="31"/>
      <c r="H6" s="35">
        <v>38718</v>
      </c>
      <c r="I6" s="30" t="s">
        <v>24</v>
      </c>
      <c r="J6" s="34"/>
      <c r="K6" s="30"/>
      <c r="L6" s="32" t="s">
        <v>25</v>
      </c>
      <c r="M6" s="32"/>
      <c r="N6" s="32"/>
    </row>
    <row r="7" spans="1:14" ht="12.75">
      <c r="A7" s="31"/>
      <c r="B7" s="31"/>
      <c r="C7" s="31"/>
      <c r="D7" s="31"/>
      <c r="E7" s="33"/>
      <c r="F7" s="33"/>
      <c r="G7" s="31"/>
      <c r="H7" s="35"/>
      <c r="I7" s="30"/>
      <c r="J7" s="34"/>
      <c r="K7" s="30"/>
      <c r="L7" s="32"/>
      <c r="M7" s="32"/>
      <c r="N7" s="32"/>
    </row>
    <row r="8" spans="1:14" ht="12.75">
      <c r="A8" s="31" t="s">
        <v>89</v>
      </c>
      <c r="B8" s="31"/>
      <c r="C8" s="31"/>
      <c r="D8" s="31"/>
      <c r="E8" s="33">
        <f>SUM(E5:E7)</f>
        <v>0</v>
      </c>
      <c r="F8" s="33">
        <f>SUM(F5:F7)</f>
        <v>0</v>
      </c>
      <c r="G8" s="31"/>
      <c r="H8" s="31"/>
      <c r="I8" s="31"/>
      <c r="J8" s="31"/>
      <c r="K8" s="32"/>
      <c r="L8" s="31"/>
      <c r="M8" s="31"/>
      <c r="N8" s="31"/>
    </row>
    <row r="9" spans="4:5" ht="12.75">
      <c r="D9" s="38"/>
      <c r="E9" s="38"/>
    </row>
    <row r="10" spans="4:5" ht="12.75">
      <c r="D10" s="38"/>
      <c r="E10" s="38"/>
    </row>
    <row r="11" spans="4:5" ht="12.75">
      <c r="D11" s="38"/>
      <c r="E11" s="38"/>
    </row>
    <row r="12" spans="4:5" ht="12.75">
      <c r="D12" s="38"/>
      <c r="E12" s="38"/>
    </row>
    <row r="13" spans="4:5" ht="12.75">
      <c r="D13" s="38"/>
      <c r="E13" s="38"/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A3:N3"/>
    <mergeCell ref="A4:N4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77" zoomScaleNormal="107" zoomScaleSheetLayoutView="77" workbookViewId="0" topLeftCell="A1">
      <selection activeCell="H23" sqref="H23"/>
    </sheetView>
  </sheetViews>
  <sheetFormatPr defaultColWidth="12.57421875" defaultRowHeight="12.75"/>
  <cols>
    <col min="1" max="1" width="28.7109375" style="29" customWidth="1"/>
    <col min="2" max="2" width="16.28125" style="29" customWidth="1"/>
    <col min="3" max="3" width="16.8515625" style="29" customWidth="1"/>
    <col min="4" max="4" width="15.421875" style="29" customWidth="1"/>
    <col min="5" max="5" width="13.140625" style="29" customWidth="1"/>
    <col min="6" max="6" width="12.8515625" style="29" customWidth="1"/>
    <col min="7" max="7" width="11.57421875" style="29" customWidth="1"/>
    <col min="8" max="8" width="18.00390625" style="29" customWidth="1"/>
    <col min="9" max="9" width="12.8515625" style="29" customWidth="1"/>
    <col min="10" max="10" width="20.421875" style="29" customWidth="1"/>
    <col min="11" max="11" width="17.140625" style="29" customWidth="1"/>
    <col min="12" max="13" width="22.57421875" style="29" customWidth="1"/>
    <col min="14" max="14" width="11.57421875" style="36" customWidth="1"/>
    <col min="15" max="16384" width="11.57421875" style="29" customWidth="1"/>
  </cols>
  <sheetData>
    <row r="1" spans="1:14" ht="46.5" customHeight="1">
      <c r="A1" s="30" t="s">
        <v>6</v>
      </c>
      <c r="B1" s="30" t="s">
        <v>7</v>
      </c>
      <c r="C1" s="30" t="s">
        <v>8</v>
      </c>
      <c r="D1" s="30" t="s">
        <v>9</v>
      </c>
      <c r="E1" s="30" t="s">
        <v>10</v>
      </c>
      <c r="F1" s="30" t="s">
        <v>11</v>
      </c>
      <c r="G1" s="30" t="s">
        <v>12</v>
      </c>
      <c r="H1" s="30" t="s">
        <v>13</v>
      </c>
      <c r="I1" s="30"/>
      <c r="J1" s="30" t="s">
        <v>14</v>
      </c>
      <c r="K1" s="30"/>
      <c r="L1" s="30" t="s">
        <v>15</v>
      </c>
      <c r="M1" s="30" t="s">
        <v>16</v>
      </c>
      <c r="N1" s="30" t="s">
        <v>17</v>
      </c>
    </row>
    <row r="2" spans="1:14" ht="47.25" customHeight="1">
      <c r="A2" s="30"/>
      <c r="B2" s="30"/>
      <c r="C2" s="30"/>
      <c r="D2" s="30"/>
      <c r="E2" s="30"/>
      <c r="F2" s="30"/>
      <c r="G2" s="30"/>
      <c r="H2" s="30" t="s">
        <v>18</v>
      </c>
      <c r="I2" s="30" t="s">
        <v>19</v>
      </c>
      <c r="J2" s="30" t="s">
        <v>18</v>
      </c>
      <c r="K2" s="30" t="s">
        <v>19</v>
      </c>
      <c r="L2" s="30"/>
      <c r="M2" s="30"/>
      <c r="N2" s="30"/>
    </row>
    <row r="3" spans="1:14" ht="12.75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166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56.25" customHeight="1">
      <c r="A5" s="39" t="s">
        <v>167</v>
      </c>
      <c r="B5" s="32" t="s">
        <v>168</v>
      </c>
      <c r="C5" s="31"/>
      <c r="D5" s="31"/>
      <c r="E5" s="33">
        <v>64614.54</v>
      </c>
      <c r="F5" s="33">
        <v>11307.24</v>
      </c>
      <c r="G5" s="31"/>
      <c r="H5" s="35">
        <v>41639</v>
      </c>
      <c r="I5" s="32" t="s">
        <v>169</v>
      </c>
      <c r="J5" s="31"/>
      <c r="K5" s="31"/>
      <c r="L5" s="32" t="s">
        <v>25</v>
      </c>
      <c r="M5" s="31"/>
      <c r="N5" s="31"/>
    </row>
    <row r="6" spans="1:14" ht="51" customHeight="1">
      <c r="A6" s="32" t="s">
        <v>170</v>
      </c>
      <c r="B6" s="40" t="s">
        <v>171</v>
      </c>
      <c r="C6" s="31"/>
      <c r="D6" s="31"/>
      <c r="E6" s="33">
        <v>26910</v>
      </c>
      <c r="F6" s="33">
        <v>26910</v>
      </c>
      <c r="G6" s="31"/>
      <c r="H6" s="35">
        <v>42256</v>
      </c>
      <c r="I6" s="30" t="s">
        <v>172</v>
      </c>
      <c r="J6" s="34"/>
      <c r="K6" s="30"/>
      <c r="L6" s="32" t="s">
        <v>25</v>
      </c>
      <c r="M6" s="32"/>
      <c r="N6" s="32"/>
    </row>
    <row r="7" spans="1:14" ht="12.75">
      <c r="A7" s="32" t="s">
        <v>173</v>
      </c>
      <c r="B7" s="40" t="s">
        <v>174</v>
      </c>
      <c r="C7" s="31"/>
      <c r="D7" s="31"/>
      <c r="E7" s="33">
        <v>60000</v>
      </c>
      <c r="F7" s="33">
        <v>5000.1</v>
      </c>
      <c r="G7" s="31"/>
      <c r="H7" s="35">
        <v>42635</v>
      </c>
      <c r="I7" s="30" t="s">
        <v>175</v>
      </c>
      <c r="J7" s="34"/>
      <c r="K7" s="30"/>
      <c r="L7" s="32" t="s">
        <v>25</v>
      </c>
      <c r="M7" s="32"/>
      <c r="N7" s="32"/>
    </row>
    <row r="8" spans="1:14" ht="12.75">
      <c r="A8" s="32"/>
      <c r="B8" s="40"/>
      <c r="C8" s="31"/>
      <c r="D8" s="31"/>
      <c r="E8" s="33"/>
      <c r="F8" s="33"/>
      <c r="G8" s="31"/>
      <c r="H8" s="35"/>
      <c r="I8" s="30"/>
      <c r="J8" s="34"/>
      <c r="K8" s="30"/>
      <c r="L8" s="32"/>
      <c r="M8" s="32"/>
      <c r="N8" s="32"/>
    </row>
    <row r="9" spans="1:14" ht="12.75">
      <c r="A9" s="31"/>
      <c r="B9" s="31"/>
      <c r="C9" s="31"/>
      <c r="D9" s="31"/>
      <c r="E9" s="33"/>
      <c r="F9" s="33"/>
      <c r="G9" s="31"/>
      <c r="H9" s="35"/>
      <c r="I9" s="30"/>
      <c r="J9" s="34"/>
      <c r="K9" s="30"/>
      <c r="L9" s="32"/>
      <c r="M9" s="32"/>
      <c r="N9" s="32"/>
    </row>
    <row r="10" spans="1:14" ht="12.75">
      <c r="A10" s="31" t="s">
        <v>89</v>
      </c>
      <c r="B10" s="31"/>
      <c r="C10" s="31"/>
      <c r="D10" s="31"/>
      <c r="E10" s="33">
        <f>SUM(E5:E9)</f>
        <v>151524.54</v>
      </c>
      <c r="F10" s="33">
        <f>SUM(F5:F9)</f>
        <v>43217.34</v>
      </c>
      <c r="G10" s="31"/>
      <c r="H10" s="31"/>
      <c r="I10" s="31"/>
      <c r="J10" s="31"/>
      <c r="K10" s="32"/>
      <c r="L10" s="31"/>
      <c r="M10" s="31"/>
      <c r="N10" s="31"/>
    </row>
    <row r="11" spans="4:5" ht="12.75">
      <c r="D11" s="38"/>
      <c r="E11" s="38"/>
    </row>
    <row r="12" spans="4:5" ht="12.75">
      <c r="D12" s="38"/>
      <c r="E12" s="38"/>
    </row>
    <row r="13" spans="4:6" ht="12.75">
      <c r="D13" s="38" t="s">
        <v>176</v>
      </c>
      <c r="E13" s="38">
        <v>86910</v>
      </c>
      <c r="F13" s="29">
        <v>28410.03</v>
      </c>
    </row>
    <row r="14" spans="4:6" ht="12.75">
      <c r="D14" s="38" t="s">
        <v>177</v>
      </c>
      <c r="E14" s="38">
        <v>64614.54</v>
      </c>
      <c r="F14" s="29">
        <v>7538.16</v>
      </c>
    </row>
    <row r="15" spans="4:5" ht="12.75">
      <c r="D15" s="38"/>
      <c r="E15" s="38"/>
    </row>
    <row r="18" spans="5:6" ht="12.75">
      <c r="E18" s="29">
        <f>E13+E14</f>
        <v>151524.54</v>
      </c>
      <c r="F18" s="29">
        <f>F13+F14</f>
        <v>35948.19</v>
      </c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A3:N3"/>
    <mergeCell ref="A4:N4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="77" zoomScaleNormal="107" zoomScaleSheetLayoutView="77" workbookViewId="0" topLeftCell="A1">
      <selection activeCell="L8" sqref="L8"/>
    </sheetView>
  </sheetViews>
  <sheetFormatPr defaultColWidth="12.57421875" defaultRowHeight="12.75"/>
  <cols>
    <col min="1" max="1" width="24.00390625" style="5" customWidth="1"/>
    <col min="2" max="2" width="28.7109375" style="5" customWidth="1"/>
    <col min="3" max="3" width="16.28125" style="5" customWidth="1"/>
    <col min="4" max="4" width="16.8515625" style="5" customWidth="1"/>
    <col min="5" max="5" width="15.421875" style="5" customWidth="1"/>
    <col min="6" max="6" width="13.140625" style="5" customWidth="1"/>
    <col min="7" max="7" width="12.8515625" style="5" customWidth="1"/>
    <col min="8" max="8" width="11.57421875" style="5" customWidth="1"/>
    <col min="9" max="9" width="18.00390625" style="5" customWidth="1"/>
    <col min="10" max="10" width="11.57421875" style="5" customWidth="1"/>
    <col min="11" max="11" width="20.421875" style="5" customWidth="1"/>
    <col min="12" max="12" width="17.140625" style="5" customWidth="1"/>
    <col min="13" max="14" width="22.57421875" style="5" customWidth="1"/>
    <col min="15" max="15" width="11.57421875" style="3" customWidth="1"/>
    <col min="16" max="16384" width="11.57421875" style="5" customWidth="1"/>
  </cols>
  <sheetData>
    <row r="1" spans="1:14" ht="46.5" customHeight="1">
      <c r="A1" s="30" t="s">
        <v>6</v>
      </c>
      <c r="B1" s="30" t="s">
        <v>7</v>
      </c>
      <c r="C1" s="30" t="s">
        <v>8</v>
      </c>
      <c r="D1" s="30" t="s">
        <v>9</v>
      </c>
      <c r="E1" s="30" t="s">
        <v>10</v>
      </c>
      <c r="F1" s="30" t="s">
        <v>11</v>
      </c>
      <c r="G1" s="30" t="s">
        <v>12</v>
      </c>
      <c r="H1" s="30" t="s">
        <v>13</v>
      </c>
      <c r="I1" s="30"/>
      <c r="J1" s="30" t="s">
        <v>14</v>
      </c>
      <c r="K1" s="30"/>
      <c r="L1" s="30" t="s">
        <v>15</v>
      </c>
      <c r="M1" s="30" t="s">
        <v>16</v>
      </c>
      <c r="N1" s="30" t="s">
        <v>17</v>
      </c>
    </row>
    <row r="2" spans="1:14" ht="47.25" customHeight="1">
      <c r="A2" s="30"/>
      <c r="B2" s="30"/>
      <c r="C2" s="30"/>
      <c r="D2" s="30"/>
      <c r="E2" s="30"/>
      <c r="F2" s="30"/>
      <c r="G2" s="30"/>
      <c r="H2" s="30" t="s">
        <v>18</v>
      </c>
      <c r="I2" s="30" t="s">
        <v>19</v>
      </c>
      <c r="J2" s="30" t="s">
        <v>18</v>
      </c>
      <c r="K2" s="30" t="s">
        <v>19</v>
      </c>
      <c r="L2" s="30"/>
      <c r="M2" s="30"/>
      <c r="N2" s="30"/>
    </row>
    <row r="3" spans="1:14" ht="12.75">
      <c r="A3" s="37" t="s">
        <v>178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1" t="s">
        <v>179</v>
      </c>
      <c r="B4" s="31" t="s">
        <v>180</v>
      </c>
      <c r="C4" s="31" t="s">
        <v>181</v>
      </c>
      <c r="D4" s="31" t="s">
        <v>182</v>
      </c>
      <c r="E4" s="33">
        <v>42570</v>
      </c>
      <c r="F4" s="33"/>
      <c r="G4" s="31"/>
      <c r="H4" s="35">
        <v>42555</v>
      </c>
      <c r="I4" s="30" t="s">
        <v>183</v>
      </c>
      <c r="J4" s="34"/>
      <c r="K4" s="30"/>
      <c r="L4" s="13" t="s">
        <v>25</v>
      </c>
      <c r="M4" s="32"/>
      <c r="N4" s="32"/>
    </row>
    <row r="5" spans="1:14" ht="12.75">
      <c r="A5" s="31" t="s">
        <v>179</v>
      </c>
      <c r="B5" s="31" t="s">
        <v>184</v>
      </c>
      <c r="C5" s="31" t="s">
        <v>185</v>
      </c>
      <c r="D5" s="31" t="s">
        <v>186</v>
      </c>
      <c r="E5" s="33">
        <v>67345.74</v>
      </c>
      <c r="F5" s="33"/>
      <c r="G5" s="31"/>
      <c r="H5" s="35">
        <v>42564</v>
      </c>
      <c r="I5" s="30" t="s">
        <v>187</v>
      </c>
      <c r="J5" s="34"/>
      <c r="K5" s="30"/>
      <c r="L5" s="13" t="s">
        <v>25</v>
      </c>
      <c r="M5" s="32"/>
      <c r="N5" s="32"/>
    </row>
    <row r="6" spans="1:14" ht="12.75">
      <c r="A6" s="31" t="s">
        <v>179</v>
      </c>
      <c r="B6" s="31" t="s">
        <v>188</v>
      </c>
      <c r="C6" s="31" t="s">
        <v>189</v>
      </c>
      <c r="D6" s="31" t="s">
        <v>182</v>
      </c>
      <c r="E6" s="33">
        <v>42570</v>
      </c>
      <c r="F6" s="33"/>
      <c r="G6" s="31"/>
      <c r="H6" s="35">
        <v>42555</v>
      </c>
      <c r="I6" s="30" t="s">
        <v>190</v>
      </c>
      <c r="J6" s="34"/>
      <c r="K6" s="30"/>
      <c r="L6" s="13" t="s">
        <v>25</v>
      </c>
      <c r="M6" s="32"/>
      <c r="N6" s="32"/>
    </row>
    <row r="7" spans="1:15" ht="12.75">
      <c r="A7" s="31" t="s">
        <v>179</v>
      </c>
      <c r="B7" s="31" t="s">
        <v>191</v>
      </c>
      <c r="C7" s="31" t="s">
        <v>192</v>
      </c>
      <c r="D7" s="31" t="s">
        <v>186</v>
      </c>
      <c r="E7" s="33">
        <v>85140</v>
      </c>
      <c r="F7" s="33"/>
      <c r="G7" s="31"/>
      <c r="H7" s="35">
        <v>42545</v>
      </c>
      <c r="I7" s="30" t="s">
        <v>193</v>
      </c>
      <c r="J7" s="34"/>
      <c r="K7" s="30"/>
      <c r="L7" s="13" t="s">
        <v>25</v>
      </c>
      <c r="M7" s="32"/>
      <c r="N7" s="32"/>
      <c r="O7" s="3" t="s">
        <v>31</v>
      </c>
    </row>
    <row r="8" spans="1:14" ht="12.75">
      <c r="A8" s="31"/>
      <c r="B8" s="31"/>
      <c r="C8" s="31"/>
      <c r="D8" s="31"/>
      <c r="E8" s="33"/>
      <c r="F8" s="33"/>
      <c r="G8" s="31"/>
      <c r="H8" s="35"/>
      <c r="I8" s="30"/>
      <c r="J8" s="34"/>
      <c r="K8" s="30"/>
      <c r="L8" s="31"/>
      <c r="M8" s="32"/>
      <c r="N8" s="32"/>
    </row>
    <row r="9" spans="1:14" ht="12.75">
      <c r="A9" s="9" t="s">
        <v>89</v>
      </c>
      <c r="B9" s="9"/>
      <c r="C9" s="9"/>
      <c r="D9" s="9"/>
      <c r="E9" s="10">
        <f>SUM(E4:E8)</f>
        <v>237625.74</v>
      </c>
      <c r="F9" s="10">
        <f>SUM(F4:F8)</f>
        <v>0</v>
      </c>
      <c r="G9" s="9"/>
      <c r="H9" s="9"/>
      <c r="I9" s="9"/>
      <c r="J9" s="9"/>
      <c r="K9" s="13"/>
      <c r="L9" s="9"/>
      <c r="M9" s="9"/>
      <c r="N9" s="9"/>
    </row>
    <row r="10" spans="5:6" ht="12.75">
      <c r="E10" s="28"/>
      <c r="F10" s="28"/>
    </row>
    <row r="11" spans="5:6" ht="12.75">
      <c r="E11" s="28"/>
      <c r="F11" s="28"/>
    </row>
    <row r="12" spans="4:6" ht="12.75">
      <c r="D12" s="5" t="s">
        <v>90</v>
      </c>
      <c r="E12" s="28"/>
      <c r="F12" s="28"/>
    </row>
    <row r="13" spans="5:6" ht="12.75">
      <c r="E13" s="28"/>
      <c r="F13" s="28"/>
    </row>
    <row r="14" spans="5:6" ht="12.75">
      <c r="E14" s="28"/>
      <c r="F14" s="28"/>
    </row>
  </sheetData>
  <sheetProtection selectLockedCells="1" selectUnlockedCells="1"/>
  <mergeCells count="13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L2"/>
    <mergeCell ref="M1:M2"/>
    <mergeCell ref="N1:N2"/>
    <mergeCell ref="A3:N3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="77" zoomScaleNormal="107" zoomScaleSheetLayoutView="77" workbookViewId="0" topLeftCell="A61">
      <selection activeCell="A82" sqref="A82"/>
    </sheetView>
  </sheetViews>
  <sheetFormatPr defaultColWidth="12.57421875" defaultRowHeight="12.75"/>
  <cols>
    <col min="1" max="1" width="24.00390625" style="29" customWidth="1"/>
    <col min="2" max="2" width="15.421875" style="29" customWidth="1"/>
    <col min="3" max="3" width="13.140625" style="29" customWidth="1"/>
    <col min="4" max="4" width="11.57421875" style="29" customWidth="1"/>
    <col min="5" max="5" width="18.00390625" style="29" customWidth="1"/>
    <col min="6" max="6" width="11.57421875" style="29" customWidth="1"/>
    <col min="7" max="7" width="20.421875" style="29" customWidth="1"/>
    <col min="8" max="8" width="17.140625" style="29" customWidth="1"/>
    <col min="9" max="10" width="22.57421875" style="29" customWidth="1"/>
    <col min="11" max="11" width="11.57421875" style="36" customWidth="1"/>
    <col min="12" max="16384" width="11.57421875" style="29" customWidth="1"/>
  </cols>
  <sheetData>
    <row r="1" spans="1:10" ht="12.75">
      <c r="A1" s="37" t="s">
        <v>194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6.5" customHeight="1">
      <c r="A2" s="30" t="s">
        <v>195</v>
      </c>
      <c r="B2" s="30" t="s">
        <v>196</v>
      </c>
      <c r="C2" s="30" t="s">
        <v>11</v>
      </c>
      <c r="D2" s="30" t="s">
        <v>13</v>
      </c>
      <c r="E2" s="30"/>
      <c r="F2" s="30" t="s">
        <v>14</v>
      </c>
      <c r="G2" s="30"/>
      <c r="H2" s="30" t="s">
        <v>15</v>
      </c>
      <c r="I2" s="30" t="s">
        <v>16</v>
      </c>
      <c r="J2" s="30" t="s">
        <v>197</v>
      </c>
    </row>
    <row r="3" spans="1:10" ht="47.25" customHeight="1">
      <c r="A3" s="30"/>
      <c r="B3" s="30"/>
      <c r="C3" s="30"/>
      <c r="D3" s="30" t="s">
        <v>18</v>
      </c>
      <c r="E3" s="30" t="s">
        <v>19</v>
      </c>
      <c r="F3" s="30" t="s">
        <v>18</v>
      </c>
      <c r="G3" s="30" t="s">
        <v>19</v>
      </c>
      <c r="H3" s="30"/>
      <c r="I3" s="30"/>
      <c r="J3" s="30"/>
    </row>
    <row r="4" spans="1:10" ht="12.75">
      <c r="A4" s="37" t="s">
        <v>198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2" t="s">
        <v>199</v>
      </c>
      <c r="B5" s="33">
        <v>25000</v>
      </c>
      <c r="C5" s="33">
        <v>25000</v>
      </c>
      <c r="D5" s="35">
        <v>41852</v>
      </c>
      <c r="E5" s="30" t="s">
        <v>200</v>
      </c>
      <c r="F5" s="34"/>
      <c r="G5" s="30"/>
      <c r="H5" s="13" t="s">
        <v>25</v>
      </c>
      <c r="I5" s="32"/>
      <c r="J5" s="32"/>
    </row>
    <row r="6" spans="1:10" ht="12.75">
      <c r="A6" s="31" t="s">
        <v>201</v>
      </c>
      <c r="B6" s="33">
        <v>6050</v>
      </c>
      <c r="C6" s="33">
        <v>6050</v>
      </c>
      <c r="D6" s="35">
        <v>38718</v>
      </c>
      <c r="E6" s="30" t="s">
        <v>24</v>
      </c>
      <c r="F6" s="34"/>
      <c r="G6" s="30"/>
      <c r="H6" s="13" t="s">
        <v>25</v>
      </c>
      <c r="I6" s="32"/>
      <c r="J6" s="32"/>
    </row>
    <row r="7" spans="1:10" ht="12.75">
      <c r="A7" s="31" t="s">
        <v>202</v>
      </c>
      <c r="B7" s="33">
        <v>26320</v>
      </c>
      <c r="C7" s="33">
        <v>26320</v>
      </c>
      <c r="D7" s="35">
        <v>40493</v>
      </c>
      <c r="E7" s="30" t="s">
        <v>203</v>
      </c>
      <c r="F7" s="34"/>
      <c r="G7" s="30"/>
      <c r="H7" s="13" t="s">
        <v>25</v>
      </c>
      <c r="I7" s="32"/>
      <c r="J7" s="32"/>
    </row>
    <row r="8" spans="1:11" ht="12.75">
      <c r="A8" s="32" t="s">
        <v>204</v>
      </c>
      <c r="B8" s="33">
        <v>14450</v>
      </c>
      <c r="C8" s="33">
        <v>14450</v>
      </c>
      <c r="D8" s="35">
        <v>39636</v>
      </c>
      <c r="E8" s="30" t="s">
        <v>205</v>
      </c>
      <c r="F8" s="34"/>
      <c r="G8" s="30"/>
      <c r="H8" s="13" t="s">
        <v>25</v>
      </c>
      <c r="I8" s="32"/>
      <c r="J8" s="32"/>
      <c r="K8" s="36" t="s">
        <v>31</v>
      </c>
    </row>
    <row r="9" spans="1:10" ht="12.75">
      <c r="A9" s="32" t="s">
        <v>206</v>
      </c>
      <c r="B9" s="33">
        <v>3133.1</v>
      </c>
      <c r="C9" s="33">
        <v>3133.1</v>
      </c>
      <c r="D9" s="35">
        <v>40240</v>
      </c>
      <c r="E9" s="30"/>
      <c r="F9" s="34"/>
      <c r="G9" s="30"/>
      <c r="H9" s="13" t="s">
        <v>25</v>
      </c>
      <c r="I9" s="32"/>
      <c r="J9" s="32"/>
    </row>
    <row r="10" spans="1:10" ht="12.75">
      <c r="A10" s="14" t="s">
        <v>207</v>
      </c>
      <c r="B10" s="15">
        <v>3100</v>
      </c>
      <c r="C10" s="15">
        <v>3100</v>
      </c>
      <c r="D10" s="16"/>
      <c r="E10" s="17" t="s">
        <v>24</v>
      </c>
      <c r="F10" s="18">
        <v>41913</v>
      </c>
      <c r="G10" s="17" t="s">
        <v>208</v>
      </c>
      <c r="H10" s="19" t="s">
        <v>25</v>
      </c>
      <c r="I10" s="19"/>
      <c r="J10" s="19"/>
    </row>
    <row r="11" spans="1:10" ht="12.75">
      <c r="A11" s="14" t="s">
        <v>209</v>
      </c>
      <c r="B11" s="15">
        <v>17349</v>
      </c>
      <c r="C11" s="15">
        <v>17349</v>
      </c>
      <c r="D11" s="16">
        <v>-620745</v>
      </c>
      <c r="E11" s="17" t="s">
        <v>24</v>
      </c>
      <c r="F11" s="18">
        <v>42562</v>
      </c>
      <c r="G11" s="17" t="s">
        <v>210</v>
      </c>
      <c r="H11" s="19" t="s">
        <v>25</v>
      </c>
      <c r="I11" s="19"/>
      <c r="J11" s="19"/>
    </row>
    <row r="12" spans="1:10" ht="12.75">
      <c r="A12" s="31" t="s">
        <v>211</v>
      </c>
      <c r="B12" s="33">
        <v>19355</v>
      </c>
      <c r="C12" s="33">
        <v>19355</v>
      </c>
      <c r="D12" s="35">
        <v>39700</v>
      </c>
      <c r="E12" s="30"/>
      <c r="F12" s="34"/>
      <c r="G12" s="30"/>
      <c r="H12" s="13" t="s">
        <v>25</v>
      </c>
      <c r="I12" s="32"/>
      <c r="J12" s="32"/>
    </row>
    <row r="13" spans="1:10" ht="12.75">
      <c r="A13" s="14" t="s">
        <v>212</v>
      </c>
      <c r="B13" s="15">
        <v>10219</v>
      </c>
      <c r="C13" s="15">
        <v>10219</v>
      </c>
      <c r="D13" s="16">
        <v>41065</v>
      </c>
      <c r="E13" s="17"/>
      <c r="F13" s="18">
        <v>42562</v>
      </c>
      <c r="G13" s="17" t="s">
        <v>213</v>
      </c>
      <c r="H13" s="19" t="s">
        <v>25</v>
      </c>
      <c r="I13" s="19"/>
      <c r="J13" s="19"/>
    </row>
    <row r="14" spans="1:10" ht="12.75">
      <c r="A14" s="14" t="s">
        <v>214</v>
      </c>
      <c r="B14" s="15">
        <v>6648</v>
      </c>
      <c r="C14" s="15">
        <v>6648</v>
      </c>
      <c r="D14" s="16">
        <v>39000</v>
      </c>
      <c r="E14" s="17"/>
      <c r="F14" s="18">
        <v>42562</v>
      </c>
      <c r="G14" s="17" t="s">
        <v>215</v>
      </c>
      <c r="H14" s="19" t="s">
        <v>25</v>
      </c>
      <c r="I14" s="19"/>
      <c r="J14" s="19"/>
    </row>
    <row r="15" spans="1:10" ht="12.75">
      <c r="A15" s="31" t="s">
        <v>216</v>
      </c>
      <c r="B15" s="33">
        <v>10300</v>
      </c>
      <c r="C15" s="33">
        <v>10300</v>
      </c>
      <c r="D15" s="35">
        <v>39794</v>
      </c>
      <c r="E15" s="30"/>
      <c r="F15" s="34"/>
      <c r="G15" s="30"/>
      <c r="H15" s="13" t="s">
        <v>25</v>
      </c>
      <c r="I15" s="32"/>
      <c r="J15" s="32"/>
    </row>
    <row r="16" spans="1:11" ht="12.75">
      <c r="A16" s="31" t="s">
        <v>217</v>
      </c>
      <c r="B16" s="33">
        <v>10200</v>
      </c>
      <c r="C16" s="33">
        <v>10200</v>
      </c>
      <c r="D16" s="35">
        <v>39794</v>
      </c>
      <c r="E16" s="30"/>
      <c r="F16" s="34"/>
      <c r="G16" s="30"/>
      <c r="H16" s="13" t="s">
        <v>25</v>
      </c>
      <c r="I16" s="32"/>
      <c r="J16" s="32"/>
      <c r="K16" s="36" t="s">
        <v>31</v>
      </c>
    </row>
    <row r="17" spans="1:11" ht="12.75">
      <c r="A17" s="31" t="s">
        <v>218</v>
      </c>
      <c r="B17" s="33">
        <v>4385</v>
      </c>
      <c r="C17" s="33">
        <v>4385</v>
      </c>
      <c r="D17" s="35">
        <v>38883</v>
      </c>
      <c r="E17" s="30"/>
      <c r="F17" s="34"/>
      <c r="G17" s="30"/>
      <c r="H17" s="13" t="s">
        <v>25</v>
      </c>
      <c r="I17" s="32"/>
      <c r="J17" s="32"/>
      <c r="K17" s="36" t="s">
        <v>31</v>
      </c>
    </row>
    <row r="18" spans="1:10" ht="12.75">
      <c r="A18" s="31" t="s">
        <v>219</v>
      </c>
      <c r="B18" s="33">
        <v>6150</v>
      </c>
      <c r="C18" s="33">
        <v>6150</v>
      </c>
      <c r="D18" s="35">
        <v>39573</v>
      </c>
      <c r="E18" s="30"/>
      <c r="F18" s="34"/>
      <c r="G18" s="30"/>
      <c r="H18" s="13" t="s">
        <v>25</v>
      </c>
      <c r="I18" s="32"/>
      <c r="J18" s="32"/>
    </row>
    <row r="19" spans="1:10" ht="12.75">
      <c r="A19" s="31" t="s">
        <v>220</v>
      </c>
      <c r="B19" s="33">
        <v>6190</v>
      </c>
      <c r="C19" s="33">
        <v>6190</v>
      </c>
      <c r="D19" s="35">
        <v>39573</v>
      </c>
      <c r="E19" s="30"/>
      <c r="F19" s="34"/>
      <c r="G19" s="30"/>
      <c r="H19" s="13" t="s">
        <v>25</v>
      </c>
      <c r="I19" s="32"/>
      <c r="J19" s="32"/>
    </row>
    <row r="20" spans="1:11" s="42" customFormat="1" ht="12.75">
      <c r="A20" s="19" t="s">
        <v>221</v>
      </c>
      <c r="B20" s="15">
        <v>8490</v>
      </c>
      <c r="C20" s="15">
        <v>8490</v>
      </c>
      <c r="D20" s="16">
        <v>41528</v>
      </c>
      <c r="E20" s="17" t="s">
        <v>222</v>
      </c>
      <c r="F20" s="18">
        <v>43446</v>
      </c>
      <c r="G20" s="17" t="s">
        <v>223</v>
      </c>
      <c r="H20" s="19" t="s">
        <v>25</v>
      </c>
      <c r="I20" s="19"/>
      <c r="J20" s="19"/>
      <c r="K20" s="41" t="s">
        <v>31</v>
      </c>
    </row>
    <row r="21" spans="1:10" ht="12.75">
      <c r="A21" s="31" t="s">
        <v>224</v>
      </c>
      <c r="B21" s="33">
        <v>7880</v>
      </c>
      <c r="C21" s="33">
        <v>7880</v>
      </c>
      <c r="D21" s="35">
        <v>42004</v>
      </c>
      <c r="E21" s="30" t="s">
        <v>225</v>
      </c>
      <c r="F21" s="34"/>
      <c r="G21" s="30"/>
      <c r="H21" s="13" t="s">
        <v>25</v>
      </c>
      <c r="I21" s="32"/>
      <c r="J21" s="32"/>
    </row>
    <row r="22" spans="1:10" ht="12.75">
      <c r="A22" s="31" t="s">
        <v>226</v>
      </c>
      <c r="B22" s="33">
        <v>24500</v>
      </c>
      <c r="C22" s="33">
        <v>24500</v>
      </c>
      <c r="D22" s="35">
        <v>40524</v>
      </c>
      <c r="E22" s="30"/>
      <c r="F22" s="34"/>
      <c r="G22" s="30"/>
      <c r="H22" s="13" t="s">
        <v>25</v>
      </c>
      <c r="I22" s="32"/>
      <c r="J22" s="32"/>
    </row>
    <row r="23" spans="1:10" ht="12.75">
      <c r="A23" s="31" t="s">
        <v>227</v>
      </c>
      <c r="B23" s="33">
        <v>17000</v>
      </c>
      <c r="C23" s="33">
        <v>17000</v>
      </c>
      <c r="D23" s="35">
        <v>41226</v>
      </c>
      <c r="E23" s="30" t="s">
        <v>228</v>
      </c>
      <c r="F23" s="34"/>
      <c r="G23" s="30"/>
      <c r="H23" s="13" t="s">
        <v>25</v>
      </c>
      <c r="I23" s="32"/>
      <c r="J23" s="32"/>
    </row>
    <row r="24" spans="1:11" ht="12.75">
      <c r="A24" s="31" t="s">
        <v>229</v>
      </c>
      <c r="B24" s="33">
        <v>13000</v>
      </c>
      <c r="C24" s="33">
        <v>13000</v>
      </c>
      <c r="D24" s="35">
        <v>39794</v>
      </c>
      <c r="E24" s="30"/>
      <c r="F24" s="34"/>
      <c r="G24" s="30"/>
      <c r="H24" s="13" t="s">
        <v>25</v>
      </c>
      <c r="I24" s="32"/>
      <c r="J24" s="32"/>
      <c r="K24" s="36" t="s">
        <v>31</v>
      </c>
    </row>
    <row r="25" spans="1:11" ht="12.75">
      <c r="A25" s="31" t="s">
        <v>230</v>
      </c>
      <c r="B25" s="33">
        <v>3200</v>
      </c>
      <c r="C25" s="33">
        <v>3200</v>
      </c>
      <c r="D25" s="35">
        <v>42368</v>
      </c>
      <c r="E25" s="30" t="s">
        <v>231</v>
      </c>
      <c r="F25" s="34"/>
      <c r="G25" s="30"/>
      <c r="H25" s="13" t="s">
        <v>25</v>
      </c>
      <c r="I25" s="32"/>
      <c r="J25" s="32"/>
      <c r="K25" s="36" t="s">
        <v>31</v>
      </c>
    </row>
    <row r="26" spans="1:11" ht="12.75">
      <c r="A26" s="31" t="s">
        <v>232</v>
      </c>
      <c r="B26" s="33">
        <v>5003</v>
      </c>
      <c r="C26" s="33">
        <v>5003</v>
      </c>
      <c r="D26" s="35">
        <v>39614</v>
      </c>
      <c r="E26" s="30"/>
      <c r="F26" s="34"/>
      <c r="G26" s="30"/>
      <c r="H26" s="13" t="s">
        <v>25</v>
      </c>
      <c r="I26" s="32"/>
      <c r="J26" s="32"/>
      <c r="K26" s="36" t="s">
        <v>31</v>
      </c>
    </row>
    <row r="27" spans="1:11" ht="12.75">
      <c r="A27" s="31" t="s">
        <v>233</v>
      </c>
      <c r="B27" s="33">
        <v>17000</v>
      </c>
      <c r="C27" s="33">
        <v>17000</v>
      </c>
      <c r="D27" s="35">
        <v>39794</v>
      </c>
      <c r="E27" s="30"/>
      <c r="F27" s="34"/>
      <c r="G27" s="30"/>
      <c r="H27" s="13" t="s">
        <v>25</v>
      </c>
      <c r="I27" s="32"/>
      <c r="J27" s="32"/>
      <c r="K27" s="36" t="s">
        <v>31</v>
      </c>
    </row>
    <row r="28" spans="1:11" ht="12.75">
      <c r="A28" s="14" t="s">
        <v>233</v>
      </c>
      <c r="B28" s="15">
        <v>11024</v>
      </c>
      <c r="C28" s="15">
        <v>11024</v>
      </c>
      <c r="D28" s="16">
        <v>37412</v>
      </c>
      <c r="E28" s="17" t="s">
        <v>24</v>
      </c>
      <c r="F28" s="18">
        <v>42562</v>
      </c>
      <c r="G28" s="17" t="s">
        <v>234</v>
      </c>
      <c r="H28" s="19" t="s">
        <v>25</v>
      </c>
      <c r="I28" s="19"/>
      <c r="J28" s="19"/>
      <c r="K28" s="36" t="s">
        <v>62</v>
      </c>
    </row>
    <row r="29" spans="1:11" ht="12.75">
      <c r="A29" s="31" t="s">
        <v>235</v>
      </c>
      <c r="B29" s="33">
        <v>7350</v>
      </c>
      <c r="C29" s="33">
        <v>7350</v>
      </c>
      <c r="D29" s="35">
        <v>40858</v>
      </c>
      <c r="E29" s="30"/>
      <c r="F29" s="34"/>
      <c r="G29" s="30"/>
      <c r="H29" s="13" t="s">
        <v>25</v>
      </c>
      <c r="I29" s="32"/>
      <c r="J29" s="32"/>
      <c r="K29" s="36" t="s">
        <v>65</v>
      </c>
    </row>
    <row r="30" spans="1:11" ht="12.75">
      <c r="A30" s="32" t="s">
        <v>236</v>
      </c>
      <c r="B30" s="33">
        <v>4500</v>
      </c>
      <c r="C30" s="33">
        <v>4500</v>
      </c>
      <c r="D30" s="35">
        <v>40493</v>
      </c>
      <c r="E30" s="30"/>
      <c r="F30" s="34"/>
      <c r="G30" s="30"/>
      <c r="H30" s="13" t="s">
        <v>25</v>
      </c>
      <c r="I30" s="32"/>
      <c r="J30" s="32"/>
      <c r="K30" s="36" t="s">
        <v>31</v>
      </c>
    </row>
    <row r="31" spans="1:10" ht="12.75">
      <c r="A31" s="32" t="s">
        <v>237</v>
      </c>
      <c r="B31" s="33">
        <v>4300</v>
      </c>
      <c r="C31" s="33">
        <v>4300</v>
      </c>
      <c r="D31" s="35">
        <v>41523</v>
      </c>
      <c r="E31" s="30" t="s">
        <v>238</v>
      </c>
      <c r="F31" s="34"/>
      <c r="G31" s="30"/>
      <c r="H31" s="13" t="s">
        <v>25</v>
      </c>
      <c r="I31" s="32"/>
      <c r="J31" s="32"/>
    </row>
    <row r="32" spans="1:10" ht="12.75">
      <c r="A32" s="32" t="s">
        <v>239</v>
      </c>
      <c r="B32" s="33">
        <v>4990</v>
      </c>
      <c r="C32" s="33">
        <v>4990</v>
      </c>
      <c r="D32" s="35">
        <v>39573</v>
      </c>
      <c r="E32" s="30"/>
      <c r="F32" s="34"/>
      <c r="G32" s="30"/>
      <c r="H32" s="13" t="s">
        <v>25</v>
      </c>
      <c r="I32" s="32"/>
      <c r="J32" s="32"/>
    </row>
    <row r="33" spans="1:11" s="42" customFormat="1" ht="12.75">
      <c r="A33" s="19" t="s">
        <v>240</v>
      </c>
      <c r="B33" s="15">
        <v>13234</v>
      </c>
      <c r="C33" s="15">
        <v>13234</v>
      </c>
      <c r="D33" s="16">
        <v>39302</v>
      </c>
      <c r="E33" s="17"/>
      <c r="F33" s="18">
        <v>43446</v>
      </c>
      <c r="G33" s="17" t="s">
        <v>241</v>
      </c>
      <c r="H33" s="19" t="s">
        <v>25</v>
      </c>
      <c r="I33" s="19"/>
      <c r="J33" s="19"/>
      <c r="K33" s="41"/>
    </row>
    <row r="34" spans="1:10" ht="12.75">
      <c r="A34" s="32" t="s">
        <v>240</v>
      </c>
      <c r="B34" s="33">
        <v>12700</v>
      </c>
      <c r="C34" s="33">
        <v>12700</v>
      </c>
      <c r="D34" s="35">
        <v>39794</v>
      </c>
      <c r="E34" s="30"/>
      <c r="F34" s="34"/>
      <c r="G34" s="30"/>
      <c r="H34" s="13" t="s">
        <v>25</v>
      </c>
      <c r="I34" s="32"/>
      <c r="J34" s="32"/>
    </row>
    <row r="35" spans="1:10" ht="12.75">
      <c r="A35" s="19" t="s">
        <v>240</v>
      </c>
      <c r="B35" s="15">
        <v>14946.35</v>
      </c>
      <c r="C35" s="15">
        <v>14946.35</v>
      </c>
      <c r="D35" s="16">
        <v>40240</v>
      </c>
      <c r="E35" s="17"/>
      <c r="F35" s="18">
        <v>42562</v>
      </c>
      <c r="G35" s="17" t="s">
        <v>242</v>
      </c>
      <c r="H35" s="19" t="s">
        <v>25</v>
      </c>
      <c r="I35" s="19"/>
      <c r="J35" s="19"/>
    </row>
    <row r="36" spans="1:10" ht="12.75">
      <c r="A36" s="19" t="s">
        <v>240</v>
      </c>
      <c r="B36" s="15">
        <v>7320</v>
      </c>
      <c r="C36" s="15">
        <v>7320</v>
      </c>
      <c r="D36" s="16">
        <v>39573</v>
      </c>
      <c r="E36" s="17"/>
      <c r="F36" s="18">
        <v>42562</v>
      </c>
      <c r="G36" s="17" t="s">
        <v>243</v>
      </c>
      <c r="H36" s="19" t="s">
        <v>25</v>
      </c>
      <c r="I36" s="19"/>
      <c r="J36" s="19"/>
    </row>
    <row r="37" spans="1:11" s="42" customFormat="1" ht="12.75">
      <c r="A37" s="19" t="s">
        <v>240</v>
      </c>
      <c r="B37" s="15">
        <v>7120</v>
      </c>
      <c r="C37" s="15">
        <v>7120</v>
      </c>
      <c r="D37" s="16">
        <v>39573</v>
      </c>
      <c r="E37" s="17"/>
      <c r="F37" s="18">
        <v>43446</v>
      </c>
      <c r="G37" s="17" t="s">
        <v>244</v>
      </c>
      <c r="H37" s="19" t="s">
        <v>25</v>
      </c>
      <c r="I37" s="19"/>
      <c r="J37" s="19"/>
      <c r="K37" s="41"/>
    </row>
    <row r="38" spans="1:10" ht="12.75">
      <c r="A38" s="32" t="s">
        <v>245</v>
      </c>
      <c r="B38" s="33">
        <v>24825</v>
      </c>
      <c r="C38" s="33">
        <v>24825</v>
      </c>
      <c r="D38" s="35">
        <v>42347</v>
      </c>
      <c r="E38" s="30" t="s">
        <v>246</v>
      </c>
      <c r="F38" s="34"/>
      <c r="G38"/>
      <c r="H38" s="13" t="s">
        <v>25</v>
      </c>
      <c r="I38" s="32"/>
      <c r="J38" s="32"/>
    </row>
    <row r="39" spans="1:10" ht="12.75">
      <c r="A39" s="32" t="s">
        <v>247</v>
      </c>
      <c r="B39" s="33">
        <v>10569</v>
      </c>
      <c r="C39" s="33">
        <v>10569</v>
      </c>
      <c r="D39" s="35">
        <v>38811</v>
      </c>
      <c r="E39" s="30"/>
      <c r="F39" s="34"/>
      <c r="G39" s="30"/>
      <c r="H39" s="13" t="s">
        <v>25</v>
      </c>
      <c r="I39" s="32"/>
      <c r="J39" s="32"/>
    </row>
    <row r="40" spans="1:10" ht="12.75">
      <c r="A40" s="32" t="s">
        <v>248</v>
      </c>
      <c r="B40" s="33">
        <v>9390</v>
      </c>
      <c r="C40" s="33">
        <v>9390</v>
      </c>
      <c r="D40" s="35">
        <v>41782</v>
      </c>
      <c r="E40" s="30" t="s">
        <v>249</v>
      </c>
      <c r="F40" s="34"/>
      <c r="G40" s="30"/>
      <c r="H40" s="13" t="s">
        <v>25</v>
      </c>
      <c r="I40" s="32"/>
      <c r="J40" s="32"/>
    </row>
    <row r="41" spans="1:10" ht="12.75">
      <c r="A41" s="43" t="s">
        <v>250</v>
      </c>
      <c r="B41" s="33">
        <v>4500</v>
      </c>
      <c r="C41" s="33">
        <v>4500</v>
      </c>
      <c r="D41" s="35">
        <v>41169</v>
      </c>
      <c r="E41" s="30" t="s">
        <v>251</v>
      </c>
      <c r="F41" s="34"/>
      <c r="G41" s="30"/>
      <c r="H41" s="13" t="s">
        <v>25</v>
      </c>
      <c r="I41" s="32"/>
      <c r="J41" s="32"/>
    </row>
    <row r="42" spans="1:10" ht="12.75">
      <c r="A42" s="32" t="s">
        <v>252</v>
      </c>
      <c r="B42" s="33">
        <v>6170</v>
      </c>
      <c r="C42" s="33">
        <v>6170</v>
      </c>
      <c r="D42" s="35">
        <v>39573</v>
      </c>
      <c r="E42" s="30"/>
      <c r="F42" s="34"/>
      <c r="G42" s="30"/>
      <c r="H42" s="13" t="s">
        <v>25</v>
      </c>
      <c r="I42" s="32"/>
      <c r="J42" s="32"/>
    </row>
    <row r="43" spans="1:11" s="42" customFormat="1" ht="12.75">
      <c r="A43" s="19" t="s">
        <v>253</v>
      </c>
      <c r="B43" s="15">
        <v>3130</v>
      </c>
      <c r="C43" s="15">
        <v>3130</v>
      </c>
      <c r="D43" s="16">
        <v>41293</v>
      </c>
      <c r="E43" s="17" t="s">
        <v>254</v>
      </c>
      <c r="F43" s="18">
        <v>43446</v>
      </c>
      <c r="G43" s="17" t="s">
        <v>255</v>
      </c>
      <c r="H43" s="19" t="s">
        <v>25</v>
      </c>
      <c r="I43" s="19"/>
      <c r="J43" s="19"/>
      <c r="K43" s="41"/>
    </row>
    <row r="44" spans="1:10" ht="12.75">
      <c r="A44" s="32" t="s">
        <v>256</v>
      </c>
      <c r="B44" s="33">
        <v>5500</v>
      </c>
      <c r="C44" s="33">
        <v>5500</v>
      </c>
      <c r="D44" s="35">
        <v>42627</v>
      </c>
      <c r="E44" s="30" t="s">
        <v>257</v>
      </c>
      <c r="F44" s="34"/>
      <c r="G44" s="30"/>
      <c r="H44" s="13" t="s">
        <v>25</v>
      </c>
      <c r="I44" s="32"/>
      <c r="J44" s="32"/>
    </row>
    <row r="45" spans="1:10" ht="12.75">
      <c r="A45" s="32" t="s">
        <v>258</v>
      </c>
      <c r="B45" s="33">
        <v>4250</v>
      </c>
      <c r="C45" s="33">
        <v>4250</v>
      </c>
      <c r="D45" s="35">
        <v>40763</v>
      </c>
      <c r="E45" s="30"/>
      <c r="F45" s="34"/>
      <c r="G45" s="30"/>
      <c r="H45" s="13" t="s">
        <v>25</v>
      </c>
      <c r="I45" s="32"/>
      <c r="J45" s="32"/>
    </row>
    <row r="46" spans="1:10" ht="12.75">
      <c r="A46" s="32" t="s">
        <v>259</v>
      </c>
      <c r="B46" s="33">
        <v>3200</v>
      </c>
      <c r="C46" s="33">
        <v>3200</v>
      </c>
      <c r="D46" s="35">
        <v>40303</v>
      </c>
      <c r="E46" s="30"/>
      <c r="F46" s="34"/>
      <c r="G46" s="30"/>
      <c r="H46" s="13" t="s">
        <v>25</v>
      </c>
      <c r="I46" s="32"/>
      <c r="J46" s="32" t="s">
        <v>260</v>
      </c>
    </row>
    <row r="47" spans="1:10" ht="12.75">
      <c r="A47" s="32" t="s">
        <v>261</v>
      </c>
      <c r="B47" s="33">
        <v>3367</v>
      </c>
      <c r="C47" s="33">
        <v>3367</v>
      </c>
      <c r="D47" s="35">
        <v>38750</v>
      </c>
      <c r="E47" s="30"/>
      <c r="F47" s="34"/>
      <c r="G47" s="30"/>
      <c r="H47" s="13" t="s">
        <v>25</v>
      </c>
      <c r="I47" s="32"/>
      <c r="J47" s="32" t="s">
        <v>260</v>
      </c>
    </row>
    <row r="48" spans="1:10" ht="12.75">
      <c r="A48" s="32" t="s">
        <v>262</v>
      </c>
      <c r="B48" s="33">
        <v>22000</v>
      </c>
      <c r="C48" s="33">
        <v>22000</v>
      </c>
      <c r="D48" s="35">
        <v>39794</v>
      </c>
      <c r="E48" s="30"/>
      <c r="F48" s="34"/>
      <c r="G48" s="30"/>
      <c r="H48" s="13" t="s">
        <v>25</v>
      </c>
      <c r="I48" s="32"/>
      <c r="J48" s="32" t="s">
        <v>260</v>
      </c>
    </row>
    <row r="49" spans="1:10" ht="12.75">
      <c r="A49" s="19" t="s">
        <v>262</v>
      </c>
      <c r="B49" s="15">
        <v>11400</v>
      </c>
      <c r="C49" s="15">
        <v>11400</v>
      </c>
      <c r="D49" s="16">
        <v>39573</v>
      </c>
      <c r="E49" s="17"/>
      <c r="F49" s="18">
        <v>42237</v>
      </c>
      <c r="G49" s="17" t="s">
        <v>263</v>
      </c>
      <c r="H49" s="19" t="s">
        <v>25</v>
      </c>
      <c r="I49" s="19"/>
      <c r="J49" s="19"/>
    </row>
    <row r="50" spans="1:10" ht="12.75">
      <c r="A50" s="32" t="s">
        <v>264</v>
      </c>
      <c r="B50" s="33">
        <v>26000</v>
      </c>
      <c r="C50" s="33">
        <v>26000</v>
      </c>
      <c r="D50" s="35">
        <v>40889</v>
      </c>
      <c r="E50" s="30"/>
      <c r="F50" s="34"/>
      <c r="G50" s="30"/>
      <c r="H50" s="13" t="s">
        <v>25</v>
      </c>
      <c r="I50" s="32"/>
      <c r="J50" s="32" t="s">
        <v>260</v>
      </c>
    </row>
    <row r="51" spans="1:10" ht="12.75">
      <c r="A51" s="32" t="s">
        <v>265</v>
      </c>
      <c r="B51" s="33">
        <v>21920</v>
      </c>
      <c r="C51" s="33">
        <v>21920</v>
      </c>
      <c r="D51" s="35">
        <v>40889</v>
      </c>
      <c r="E51" s="30"/>
      <c r="F51" s="34"/>
      <c r="G51" s="30"/>
      <c r="H51" s="13" t="s">
        <v>25</v>
      </c>
      <c r="I51" s="32"/>
      <c r="J51" s="32" t="s">
        <v>260</v>
      </c>
    </row>
    <row r="52" spans="1:10" ht="12.75">
      <c r="A52" s="32" t="s">
        <v>266</v>
      </c>
      <c r="B52" s="33">
        <v>4272</v>
      </c>
      <c r="C52" s="33">
        <v>4272</v>
      </c>
      <c r="D52" s="35">
        <v>39668</v>
      </c>
      <c r="E52" s="30"/>
      <c r="F52" s="34"/>
      <c r="G52" s="30"/>
      <c r="H52" s="13" t="s">
        <v>25</v>
      </c>
      <c r="I52" s="32"/>
      <c r="J52" s="32" t="s">
        <v>260</v>
      </c>
    </row>
    <row r="53" spans="1:10" ht="12.75">
      <c r="A53" s="32" t="s">
        <v>267</v>
      </c>
      <c r="B53" s="33">
        <v>10000</v>
      </c>
      <c r="C53" s="33">
        <v>10000</v>
      </c>
      <c r="D53" s="35">
        <v>41246</v>
      </c>
      <c r="E53" s="30" t="s">
        <v>268</v>
      </c>
      <c r="F53" s="34"/>
      <c r="G53" s="30"/>
      <c r="H53" s="13" t="s">
        <v>25</v>
      </c>
      <c r="I53" s="32"/>
      <c r="J53" s="32" t="s">
        <v>260</v>
      </c>
    </row>
    <row r="54" spans="1:10" ht="12.75">
      <c r="A54" s="19" t="s">
        <v>269</v>
      </c>
      <c r="B54" s="15">
        <v>8109</v>
      </c>
      <c r="C54" s="15">
        <v>8109</v>
      </c>
      <c r="D54" s="16">
        <v>37787</v>
      </c>
      <c r="E54" s="17" t="s">
        <v>24</v>
      </c>
      <c r="F54" s="18">
        <v>42237</v>
      </c>
      <c r="G54" s="17" t="s">
        <v>270</v>
      </c>
      <c r="H54" s="19" t="s">
        <v>25</v>
      </c>
      <c r="I54" s="19"/>
      <c r="J54" s="19"/>
    </row>
    <row r="55" spans="1:10" ht="12.75">
      <c r="A55" s="32" t="s">
        <v>271</v>
      </c>
      <c r="B55" s="33">
        <v>20999</v>
      </c>
      <c r="C55" s="33">
        <v>20999</v>
      </c>
      <c r="D55" s="35">
        <v>41246</v>
      </c>
      <c r="E55" s="30" t="s">
        <v>272</v>
      </c>
      <c r="F55" s="34"/>
      <c r="G55" s="30"/>
      <c r="H55" s="13" t="s">
        <v>25</v>
      </c>
      <c r="I55" s="32"/>
      <c r="J55" s="32" t="s">
        <v>260</v>
      </c>
    </row>
    <row r="56" spans="1:10" ht="12.75">
      <c r="A56" s="19" t="s">
        <v>273</v>
      </c>
      <c r="B56" s="15">
        <v>8000</v>
      </c>
      <c r="C56" s="15">
        <v>8000</v>
      </c>
      <c r="D56" s="16">
        <v>41987</v>
      </c>
      <c r="E56" s="17" t="s">
        <v>274</v>
      </c>
      <c r="F56" s="18">
        <v>42450</v>
      </c>
      <c r="G56" s="17" t="s">
        <v>275</v>
      </c>
      <c r="H56" s="19" t="s">
        <v>25</v>
      </c>
      <c r="I56" s="19"/>
      <c r="J56" s="19"/>
    </row>
    <row r="57" spans="1:10" ht="12.75">
      <c r="A57" s="32" t="s">
        <v>276</v>
      </c>
      <c r="B57" s="33">
        <v>24285</v>
      </c>
      <c r="C57" s="33">
        <v>24285</v>
      </c>
      <c r="D57" s="35">
        <v>41998</v>
      </c>
      <c r="E57" s="30" t="s">
        <v>277</v>
      </c>
      <c r="F57" s="34"/>
      <c r="G57" s="30"/>
      <c r="H57" s="13" t="s">
        <v>25</v>
      </c>
      <c r="I57" s="32"/>
      <c r="J57" s="32" t="s">
        <v>260</v>
      </c>
    </row>
    <row r="58" spans="1:10" ht="12.75">
      <c r="A58" s="32" t="s">
        <v>278</v>
      </c>
      <c r="B58" s="33">
        <v>14100</v>
      </c>
      <c r="C58" s="33">
        <v>14100</v>
      </c>
      <c r="D58" s="35">
        <v>41498</v>
      </c>
      <c r="E58" s="30" t="s">
        <v>279</v>
      </c>
      <c r="F58" s="34"/>
      <c r="G58" s="30"/>
      <c r="H58" s="13" t="s">
        <v>25</v>
      </c>
      <c r="I58" s="32"/>
      <c r="J58" s="32" t="s">
        <v>260</v>
      </c>
    </row>
    <row r="59" spans="1:10" ht="12.75">
      <c r="A59" s="32" t="s">
        <v>280</v>
      </c>
      <c r="B59" s="33">
        <v>9200</v>
      </c>
      <c r="C59" s="33">
        <v>9200</v>
      </c>
      <c r="D59" s="35">
        <v>40159</v>
      </c>
      <c r="E59" s="30"/>
      <c r="F59" s="34"/>
      <c r="G59" s="30"/>
      <c r="H59" s="13" t="s">
        <v>25</v>
      </c>
      <c r="I59" s="32"/>
      <c r="J59" s="32" t="s">
        <v>260</v>
      </c>
    </row>
    <row r="60" spans="1:10" ht="12.75">
      <c r="A60" s="32" t="s">
        <v>281</v>
      </c>
      <c r="B60" s="33">
        <v>11790</v>
      </c>
      <c r="C60" s="33">
        <v>11790</v>
      </c>
      <c r="D60" s="35">
        <v>40159</v>
      </c>
      <c r="E60" s="30"/>
      <c r="F60" s="34"/>
      <c r="G60" s="30"/>
      <c r="H60" s="13" t="s">
        <v>25</v>
      </c>
      <c r="I60" s="32"/>
      <c r="J60" s="32" t="s">
        <v>260</v>
      </c>
    </row>
    <row r="61" spans="1:10" ht="12.75">
      <c r="A61" s="32" t="s">
        <v>282</v>
      </c>
      <c r="B61" s="33">
        <v>6973</v>
      </c>
      <c r="C61" s="33">
        <v>6973</v>
      </c>
      <c r="D61" s="35">
        <v>37787</v>
      </c>
      <c r="E61" s="30" t="s">
        <v>24</v>
      </c>
      <c r="F61" s="34"/>
      <c r="G61" s="30"/>
      <c r="H61" s="13" t="s">
        <v>25</v>
      </c>
      <c r="I61" s="32"/>
      <c r="J61" s="32" t="s">
        <v>260</v>
      </c>
    </row>
    <row r="62" spans="1:10" ht="12.75">
      <c r="A62" s="32" t="s">
        <v>283</v>
      </c>
      <c r="B62" s="33">
        <v>20410</v>
      </c>
      <c r="C62" s="33">
        <v>20410</v>
      </c>
      <c r="D62" s="35">
        <v>40169</v>
      </c>
      <c r="E62" s="30"/>
      <c r="F62" s="34"/>
      <c r="G62" s="30"/>
      <c r="H62" s="13" t="s">
        <v>25</v>
      </c>
      <c r="I62" s="32"/>
      <c r="J62" s="32" t="s">
        <v>260</v>
      </c>
    </row>
    <row r="63" spans="1:10" ht="12.75">
      <c r="A63" s="32" t="s">
        <v>284</v>
      </c>
      <c r="B63" s="33">
        <v>13000</v>
      </c>
      <c r="C63" s="33">
        <v>13000</v>
      </c>
      <c r="D63" s="35">
        <v>39794</v>
      </c>
      <c r="E63" s="30"/>
      <c r="F63" s="34"/>
      <c r="G63" s="30"/>
      <c r="H63" s="13" t="s">
        <v>25</v>
      </c>
      <c r="I63" s="32"/>
      <c r="J63" s="32" t="s">
        <v>260</v>
      </c>
    </row>
    <row r="64" spans="1:10" ht="12.75">
      <c r="A64" s="19" t="s">
        <v>285</v>
      </c>
      <c r="B64" s="15">
        <v>15470</v>
      </c>
      <c r="C64" s="15">
        <v>15470</v>
      </c>
      <c r="D64" s="16">
        <v>39614</v>
      </c>
      <c r="E64" s="17"/>
      <c r="F64" s="18">
        <v>42237</v>
      </c>
      <c r="G64" s="17" t="s">
        <v>286</v>
      </c>
      <c r="H64" s="19" t="s">
        <v>25</v>
      </c>
      <c r="I64" s="19"/>
      <c r="J64" s="19"/>
    </row>
    <row r="65" spans="1:10" ht="12.75">
      <c r="A65" s="19" t="s">
        <v>287</v>
      </c>
      <c r="B65" s="15">
        <v>3750</v>
      </c>
      <c r="C65" s="15">
        <v>3750</v>
      </c>
      <c r="D65" s="16">
        <v>41248</v>
      </c>
      <c r="E65" s="17" t="s">
        <v>288</v>
      </c>
      <c r="F65" s="18">
        <v>43074</v>
      </c>
      <c r="G65" s="17" t="s">
        <v>289</v>
      </c>
      <c r="H65" s="19" t="s">
        <v>25</v>
      </c>
      <c r="I65" s="19"/>
      <c r="J65" s="19" t="s">
        <v>260</v>
      </c>
    </row>
    <row r="66" spans="1:10" ht="12.75">
      <c r="A66" s="32" t="s">
        <v>290</v>
      </c>
      <c r="B66" s="33">
        <v>6585</v>
      </c>
      <c r="C66" s="33">
        <v>6585</v>
      </c>
      <c r="D66" s="35">
        <v>41998</v>
      </c>
      <c r="E66" s="30" t="s">
        <v>291</v>
      </c>
      <c r="F66" s="34"/>
      <c r="G66" s="30"/>
      <c r="H66" s="13" t="s">
        <v>25</v>
      </c>
      <c r="I66" s="32"/>
      <c r="J66" s="32" t="s">
        <v>260</v>
      </c>
    </row>
    <row r="67" spans="1:10" ht="12.75">
      <c r="A67" s="32" t="s">
        <v>292</v>
      </c>
      <c r="B67" s="33">
        <v>6380</v>
      </c>
      <c r="C67" s="33">
        <v>6380</v>
      </c>
      <c r="D67" s="35">
        <v>42928</v>
      </c>
      <c r="E67" s="30" t="s">
        <v>293</v>
      </c>
      <c r="F67" s="34"/>
      <c r="G67" s="30"/>
      <c r="H67" s="13" t="s">
        <v>25</v>
      </c>
      <c r="I67" s="32"/>
      <c r="J67" s="32"/>
    </row>
    <row r="68" spans="1:10" ht="12.75">
      <c r="A68" s="32" t="s">
        <v>294</v>
      </c>
      <c r="B68" s="33">
        <v>22372.5</v>
      </c>
      <c r="C68" s="33">
        <v>22372.5</v>
      </c>
      <c r="D68" s="35">
        <v>42969</v>
      </c>
      <c r="E68" s="30" t="s">
        <v>295</v>
      </c>
      <c r="F68" s="34"/>
      <c r="G68" s="30"/>
      <c r="H68" s="13" t="s">
        <v>25</v>
      </c>
      <c r="I68" s="32"/>
      <c r="J68" s="32" t="s">
        <v>260</v>
      </c>
    </row>
    <row r="69" spans="1:10" ht="12.75">
      <c r="A69" s="32" t="s">
        <v>294</v>
      </c>
      <c r="B69" s="33">
        <v>22372.5</v>
      </c>
      <c r="C69" s="33">
        <v>22372.5</v>
      </c>
      <c r="D69" s="35">
        <v>42969</v>
      </c>
      <c r="E69" s="30" t="s">
        <v>296</v>
      </c>
      <c r="F69" s="34"/>
      <c r="G69" s="30"/>
      <c r="H69" s="13" t="s">
        <v>25</v>
      </c>
      <c r="I69" s="32"/>
      <c r="J69" s="32" t="s">
        <v>260</v>
      </c>
    </row>
    <row r="70" spans="1:10" ht="12.75">
      <c r="A70" s="32" t="s">
        <v>297</v>
      </c>
      <c r="B70" s="33">
        <v>7398.4</v>
      </c>
      <c r="C70" s="33">
        <v>7398.4</v>
      </c>
      <c r="D70" s="35">
        <v>42969</v>
      </c>
      <c r="E70" s="30" t="s">
        <v>254</v>
      </c>
      <c r="F70" s="34"/>
      <c r="G70" s="30"/>
      <c r="H70" s="13" t="s">
        <v>25</v>
      </c>
      <c r="I70" s="32"/>
      <c r="J70" s="32" t="s">
        <v>260</v>
      </c>
    </row>
    <row r="71" spans="1:10" ht="12.75">
      <c r="A71" s="32" t="s">
        <v>298</v>
      </c>
      <c r="B71" s="33">
        <v>31081.8</v>
      </c>
      <c r="C71" s="33">
        <v>31081.8</v>
      </c>
      <c r="D71" s="35">
        <v>42969</v>
      </c>
      <c r="E71" s="30" t="s">
        <v>246</v>
      </c>
      <c r="F71" s="34"/>
      <c r="G71" s="30"/>
      <c r="H71" s="13" t="s">
        <v>25</v>
      </c>
      <c r="I71" s="32"/>
      <c r="J71" s="32" t="s">
        <v>260</v>
      </c>
    </row>
    <row r="72" spans="1:10" ht="62.25" customHeight="1">
      <c r="A72" s="32" t="s">
        <v>299</v>
      </c>
      <c r="B72" s="33">
        <v>12999</v>
      </c>
      <c r="C72" s="33">
        <v>12999</v>
      </c>
      <c r="D72" s="35">
        <v>43224</v>
      </c>
      <c r="E72" s="30" t="s">
        <v>300</v>
      </c>
      <c r="F72" s="34"/>
      <c r="G72" s="30"/>
      <c r="H72" s="13" t="s">
        <v>25</v>
      </c>
      <c r="I72" s="32"/>
      <c r="J72" s="32"/>
    </row>
    <row r="73" spans="1:10" ht="62.25" customHeight="1">
      <c r="A73" s="32" t="s">
        <v>299</v>
      </c>
      <c r="B73" s="33">
        <v>12999</v>
      </c>
      <c r="C73" s="33">
        <v>12999</v>
      </c>
      <c r="D73" s="35">
        <v>43224</v>
      </c>
      <c r="E73" s="30" t="s">
        <v>301</v>
      </c>
      <c r="F73" s="34"/>
      <c r="G73" s="30"/>
      <c r="H73" s="13" t="s">
        <v>25</v>
      </c>
      <c r="I73" s="32"/>
      <c r="J73" s="32"/>
    </row>
    <row r="74" spans="1:10" ht="12.75">
      <c r="A74" s="31" t="s">
        <v>89</v>
      </c>
      <c r="B74" s="33">
        <f>SUM(B5:B73)</f>
        <v>801173.65</v>
      </c>
      <c r="C74" s="33">
        <f>SUM(C5:C73)</f>
        <v>801173.65</v>
      </c>
      <c r="D74" s="31"/>
      <c r="E74" s="31"/>
      <c r="F74" s="31"/>
      <c r="G74" s="32"/>
      <c r="H74" s="31"/>
      <c r="I74" s="31"/>
      <c r="J74" s="31"/>
    </row>
    <row r="75" spans="2:3" ht="12.75">
      <c r="B75" s="38"/>
      <c r="C75" s="38"/>
    </row>
    <row r="76" spans="2:3" ht="12.75">
      <c r="B76" s="38"/>
      <c r="C76" s="38"/>
    </row>
    <row r="77" spans="2:3" ht="12.75">
      <c r="B77" s="38">
        <f>B74-B10-B11-B13-B14-B28-B35-B36-B49-B54-B56-B64-B65</f>
        <v>683838.3</v>
      </c>
      <c r="C77" s="38">
        <f>C74-C10-C11-C13-C14-C28-C35-C36-C49-C54-C56-C64-C65</f>
        <v>683838.3</v>
      </c>
    </row>
    <row r="78" spans="2:3" ht="12.75">
      <c r="B78" s="38"/>
      <c r="C78" s="38"/>
    </row>
    <row r="79" spans="2:3" ht="12.75">
      <c r="B79" s="38"/>
      <c r="C79" s="38"/>
    </row>
  </sheetData>
  <sheetProtection selectLockedCells="1" selectUnlockedCells="1"/>
  <mergeCells count="10">
    <mergeCell ref="A1:J1"/>
    <mergeCell ref="A2:A3"/>
    <mergeCell ref="B2:B3"/>
    <mergeCell ref="C2:C3"/>
    <mergeCell ref="D2:E2"/>
    <mergeCell ref="F2:G2"/>
    <mergeCell ref="H2:H3"/>
    <mergeCell ref="I2:I3"/>
    <mergeCell ref="J2:J3"/>
    <mergeCell ref="A4:J4"/>
  </mergeCells>
  <printOptions/>
  <pageMargins left="0.7875" right="0.7875" top="0.8861111111111111" bottom="0.8861111111111111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2019-06-03T02:44:02Z</dcterms:modified>
  <cp:category/>
  <cp:version/>
  <cp:contentType/>
  <cp:contentStatus/>
  <cp:revision>2</cp:revision>
</cp:coreProperties>
</file>