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1"/>
  </bookViews>
  <sheets>
    <sheet name="7 Ассигнования 2024 изм 27.03.2024" sheetId="1" r:id="rId1"/>
    <sheet name="9 Ведомственная 2024 изм 27.03..2024" sheetId="2" r:id="rId2"/>
  </sheets>
  <definedNames>
    <definedName name="_xlnm.Print_Area" localSheetId="0">'7 Ассигнования 2024 изм 27.03.2024'!$A$1:$G$173</definedName>
    <definedName name="_xlnm.Print_Area" localSheetId="1">'9 Ведомственная 2024 изм 27.03..2024'!$A$1:$H$174</definedName>
    <definedName name="Excel_BuiltIn_Print_Area" localSheetId="0">'7 Ассигнования 2024 изм 27.03.2024'!$A$6:$F$173</definedName>
    <definedName name="Excel_BuiltIn_Print_Area" localSheetId="1">'9 Ведомственная 2024 изм 27.03..2024'!$A$6:$G$174</definedName>
    <definedName name="Excel_BuiltIn_Print_Area" localSheetId="0">'7 Ассигнования 2024 изм 27.03.2024'!$A$6:$F$32</definedName>
  </definedNames>
  <calcPr fullCalcOnLoad="1"/>
</workbook>
</file>

<file path=xl/sharedStrings.xml><?xml version="1.0" encoding="utf-8"?>
<sst xmlns="http://schemas.openxmlformats.org/spreadsheetml/2006/main" count="605" uniqueCount="196">
  <si>
    <t>Приложение 1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</si>
  <si>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</si>
  <si>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</si>
  <si>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27 марта 2024 года №89</t>
  </si>
  <si>
    <t>«</t>
  </si>
  <si>
    <t>Приложение 7</t>
  </si>
  <si>
    <t>к решению Совета депутатов Саралинского сельсовета</t>
  </si>
  <si>
    <t xml:space="preserve">Орджоникидзевского района Республики Хакасия        </t>
  </si>
  <si>
    <t>«О бюджете муниципального образования Саралинский сельсовет</t>
  </si>
  <si>
    <t xml:space="preserve"> Орджоникидзевского района Республики Хакасия       </t>
  </si>
  <si>
    <t xml:space="preserve"> на 2024 год и плановый период 2025 и 2026 годов»</t>
  </si>
  <si>
    <t>от 26 декабря 2023 года №83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</si>
  <si>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</si>
  <si>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</si>
  <si>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2024 год</t>
  </si>
  <si>
    <t xml:space="preserve"> Наименование показателя</t>
  </si>
  <si>
    <r>
      <t>К</t>
    </r>
    <r>
      <rPr>
        <sz val="12"/>
        <rFont val="Times New Roman"/>
        <family val="1"/>
      </rPr>
      <t>оды</t>
    </r>
  </si>
  <si>
    <t>суммы расходов в рублях</t>
  </si>
  <si>
    <r>
      <t>р</t>
    </r>
    <r>
      <rPr>
        <sz val="12"/>
        <rFont val="Times New Roman"/>
        <family val="1"/>
      </rPr>
      <t>аздела</t>
    </r>
  </si>
  <si>
    <r>
      <t>п</t>
    </r>
    <r>
      <rPr>
        <sz val="12"/>
        <rFont val="Times New Roman"/>
        <family val="1"/>
      </rPr>
      <t>одраздела</t>
    </r>
  </si>
  <si>
    <t>целевой статьи</t>
  </si>
  <si>
    <t>вида расходов</t>
  </si>
  <si>
    <t xml:space="preserve"> На 2016 год</t>
  </si>
  <si>
    <r>
      <t xml:space="preserve"> н</t>
    </r>
    <r>
      <rPr>
        <sz val="12"/>
        <rFont val="Times New Roman"/>
        <family val="1"/>
      </rPr>
      <t>а 2024 год</t>
    </r>
  </si>
  <si>
    <t xml:space="preserve">Общегосударственные расходы 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</si>
  <si>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</si>
  <si>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</si>
  <si>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</si>
  <si>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</si>
  <si>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</si>
  <si>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</si>
  <si>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</si>
  <si>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</si>
  <si>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</si>
  <si>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</si>
  <si>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</si>
  <si>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</si>
  <si>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</si>
  <si>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</si>
  <si>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r>
      <t>Осуществление полномочий по определению перечня должностных лиц, уполномоченных составлять протоколы об административных правонарушени</t>
    </r>
    <r>
      <rPr>
        <sz val="12"/>
        <rFont val="Times New Roman"/>
        <family val="1"/>
      </rPr>
      <t>ях</t>
    </r>
  </si>
  <si>
    <t>40 1 00 70230</t>
  </si>
  <si>
    <t>Обеспечение проведения выборов и референдумов</t>
  </si>
  <si>
    <t>Проведение выборов главы муниципального образования</t>
  </si>
  <si>
    <t>40 1 00 20030</t>
  </si>
  <si>
    <t>Специальные расходы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</si>
  <si>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</si>
  <si>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</si>
  <si>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</si>
  <si>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</si>
  <si>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</si>
  <si>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</si>
  <si>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</si>
  <si>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</si>
  <si>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</si>
  <si>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</si>
  <si>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</si>
  <si>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</si>
  <si>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</si>
  <si>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</si>
  <si>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</si>
  <si>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</si>
  <si>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</si>
  <si>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</si>
  <si>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</si>
  <si>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</si>
  <si>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</si>
  <si>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</si>
  <si>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</si>
  <si>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</si>
  <si>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</si>
  <si>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</si>
  <si>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</si>
  <si>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</si>
  <si>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</si>
  <si>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</si>
  <si>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</si>
  <si>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</si>
  <si>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</si>
  <si>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</si>
  <si>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</si>
  <si>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</si>
  <si>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</si>
  <si>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</si>
  <si>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</si>
  <si>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</si>
  <si>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</si>
  <si>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</si>
  <si>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</si>
  <si>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</si>
  <si>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</si>
  <si>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</si>
  <si>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</si>
  <si>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</si>
  <si>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</si>
  <si>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ситуаций»</t>
  </si>
  <si>
    <t>16 0 00 00000</t>
  </si>
  <si>
    <t>Поддержка подразделений добровольной пожарной охраны</t>
  </si>
  <si>
    <t>16 0 02 00000</t>
  </si>
  <si>
    <t>Мероприятия, направленные на поддержку подразделений добровольной пожарной охраны</t>
  </si>
  <si>
    <t>16 0 02 01000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</si>
  <si>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</si>
  <si>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</si>
  <si>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</si>
  <si>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</si>
  <si>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>Мероприятия направленные на обеспечение первичных мер пожарной безопасности</t>
  </si>
  <si>
    <t>16 0 03 01000</t>
  </si>
  <si>
    <t>Софинансирование мероприятий по обеспечению первичных мер пожарной безопасности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</si>
  <si>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</si>
  <si>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</si>
  <si>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</si>
  <si>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</si>
  <si>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</si>
  <si>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</si>
  <si>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</si>
  <si>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</si>
  <si>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</si>
  <si>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r>
      <t xml:space="preserve">Обеспечение услугами связи в части предоставления широкополосного доступа к сети </t>
    </r>
    <r>
      <rPr>
        <sz val="12"/>
        <rFont val="Times New Roman"/>
        <family val="1"/>
      </rPr>
      <t>Интернет</t>
    </r>
    <r>
      <rPr>
        <sz val="12"/>
        <rFont val="Times New Roman"/>
        <family val="1"/>
      </rPr>
      <t xml:space="preserve"> социально значимых объектов муниципальных образований</t>
    </r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</si>
  <si>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</si>
  <si>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</si>
  <si>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</si>
  <si>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</si>
  <si>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</si>
  <si>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</si>
  <si>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 программа «Увековечение памяти погибших при защите Отечества на территории муниципального образования Саралинский сельсовет»</t>
  </si>
  <si>
    <t>23 0 00 00000</t>
  </si>
  <si>
    <t>Ремонт и содержание памятника погибшим в Отечественной войне с. Сарала ул. Центральная</t>
  </si>
  <si>
    <t>23 0 01 00000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</si>
  <si>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</si>
  <si>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</si>
  <si>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Содержание памятника воинам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</si>
  <si>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</si>
  <si>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</si>
  <si>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</si>
  <si>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</si>
  <si>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</si>
  <si>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</si>
  <si>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</si>
  <si>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</si>
  <si>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</si>
  <si>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</si>
  <si>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</si>
  <si>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Культура, кинематография</t>
  </si>
  <si>
    <t>Культура</t>
  </si>
  <si>
    <r>
      <t xml:space="preserve">Муниципальная программа «Сохранение и развитие культуры </t>
    </r>
    <r>
      <rPr>
        <sz val="12"/>
        <rFont val="Times New Roman"/>
        <family val="1"/>
      </rPr>
      <t>А</t>
    </r>
    <r>
      <rPr>
        <sz val="12"/>
        <rFont val="Times New Roman"/>
        <family val="1"/>
      </rPr>
      <t>дминистрации Саралинского сельсовета»</t>
    </r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</si>
  <si>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</si>
  <si>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</si>
  <si>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</si>
  <si>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</si>
  <si>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</si>
  <si>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r>
      <t>Обеспечение деятельности подведомственных учреждений (</t>
    </r>
    <r>
      <rPr>
        <sz val="12"/>
        <color indexed="8"/>
        <rFont val="Times New Roman"/>
        <family val="1"/>
      </rPr>
      <t>с</t>
    </r>
    <r>
      <rPr>
        <sz val="12"/>
        <rFont val="Times New Roman"/>
        <family val="1"/>
      </rPr>
      <t xml:space="preserve">ельский </t>
    </r>
    <r>
      <rPr>
        <sz val="12"/>
        <color indexed="8"/>
        <rFont val="Times New Roman"/>
        <family val="1"/>
      </rPr>
      <t>Д</t>
    </r>
    <r>
      <rPr>
        <sz val="12"/>
        <rFont val="Times New Roman"/>
        <family val="1"/>
      </rPr>
      <t>ом культуры)</t>
    </r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</si>
  <si>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</si>
  <si>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</si>
  <si>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</si>
  <si>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</si>
  <si>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</si>
  <si>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</si>
  <si>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</si>
  <si>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</si>
  <si>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</si>
  <si>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</si>
  <si>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</si>
  <si>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</si>
  <si>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</si>
  <si>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</si>
  <si>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</si>
  <si>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</si>
  <si>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</si>
  <si>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</si>
  <si>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</si>
  <si>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</si>
  <si>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</si>
  <si>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</si>
  <si>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</si>
  <si>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</si>
  <si>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</si>
  <si>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</si>
  <si>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</si>
  <si>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</si>
  <si>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</si>
  <si>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»</t>
  </si>
  <si>
    <t>Глава Саралинского сельсовета</t>
  </si>
  <si>
    <r>
      <t>А.И.</t>
    </r>
    <r>
      <rPr>
        <sz val="12"/>
        <rFont val="Times New Roman"/>
        <family val="1"/>
      </rPr>
      <t xml:space="preserve"> Мельверт </t>
    </r>
  </si>
  <si>
    <t>Приложение 2</t>
  </si>
  <si>
    <t>Приложение 9</t>
  </si>
  <si>
    <t xml:space="preserve">Орджоникидзевского района Республики Хакасия       </t>
  </si>
  <si>
    <t>Ведомственная структура расходов</t>
  </si>
  <si>
    <t>местного бюджета муниципального  образования Саралинский сельсовет на 2024 год</t>
  </si>
  <si>
    <t>Коды</t>
  </si>
  <si>
    <t>Суммы расходов 
в рублях</t>
  </si>
  <si>
    <t>главы</t>
  </si>
  <si>
    <t>раздела</t>
  </si>
  <si>
    <t>подраздела</t>
  </si>
  <si>
    <t xml:space="preserve"> на 2024 год</t>
  </si>
  <si>
    <t>Администрация Саралинского сельсовета Орджоникидзевского района Республики Хакасия</t>
  </si>
  <si>
    <t>ИТОГО:</t>
  </si>
  <si>
    <t xml:space="preserve">А.И. Мельверт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</si>
</sst>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00"/>
  </numFmts>
  <fonts count="23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"/>
      <family val="1"/>
    </font>
    <font>
      <sz val="10"/>
      <color indexed="8"/>
      <name val=""/>
      <family val="1"/>
    </font>
    <font>
      <sz val="12"/>
      <color indexed="8"/>
      <name val="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"/>
      <family val="1"/>
    </font>
    <font>
      <sz val="12"/>
      <name val=""/>
      <family val="1"/>
    </font>
    <font>
      <sz val="8"/>
      <name val="Times New Roman"/>
      <family val="1"/>
    </font>
    <font>
      <sz val="10"/>
      <name val="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84">
    <xf numFmtId="164" fontId="0" fillId="0" borderId="0" xfId="0" applyAlignment="1">
      <alignment/>
    </xf>
    <xf numFmtId="164" fontId="5" fillId="0" borderId="0" xfId="0" applyFont="1" applyFill="1" applyAlignment="1" applyProtection="1">
      <alignment/>
      <protection locked="0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5" fillId="0" borderId="0" xfId="0" applyFont="1" applyFill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>
      <alignment horizontal="left" vertical="top" wrapText="1"/>
      <protection locked="0"/>
    </xf>
    <xf numFmtId="164" fontId="10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0" xfId="0" applyNumberFormat="1" applyFont="1" applyFill="1" applyBorder="1" applyAlignment="1" applyProtection="1">
      <alignment horizontal="left" vertical="top" wrapText="1"/>
      <protection locked="0"/>
    </xf>
    <xf numFmtId="164" fontId="12" fillId="0" borderId="0" xfId="0" applyFont="1" applyFill="1" applyBorder="1" applyAlignment="1">
      <alignment horizontal="left"/>
    </xf>
    <xf numFmtId="164" fontId="13" fillId="0" borderId="0" xfId="0" applyFont="1" applyFill="1" applyBorder="1" applyAlignment="1">
      <alignment horizontal="right"/>
    </xf>
    <xf numFmtId="164" fontId="13" fillId="0" borderId="0" xfId="0" applyFont="1" applyFill="1" applyAlignment="1" applyProtection="1">
      <alignment horizontal="left"/>
      <protection locked="0"/>
    </xf>
    <xf numFmtId="164" fontId="13" fillId="0" borderId="0" xfId="0" applyFont="1" applyFill="1" applyAlignment="1">
      <alignment horizontal="right"/>
    </xf>
    <xf numFmtId="164" fontId="13" fillId="0" borderId="0" xfId="0" applyFont="1" applyFill="1" applyAlignment="1">
      <alignment horizontal="right"/>
    </xf>
    <xf numFmtId="164" fontId="14" fillId="0" borderId="0" xfId="0" applyFont="1" applyFill="1" applyBorder="1" applyAlignment="1" applyProtection="1">
      <alignment horizontal="center" wrapText="1"/>
      <protection locked="0"/>
    </xf>
    <xf numFmtId="164" fontId="15" fillId="0" borderId="0" xfId="22" applyNumberFormat="1" applyFont="1" applyFill="1" applyBorder="1" applyProtection="1">
      <alignment horizontal="center"/>
      <protection/>
    </xf>
    <xf numFmtId="164" fontId="15" fillId="0" borderId="0" xfId="0" applyFont="1" applyFill="1" applyAlignment="1" applyProtection="1">
      <alignment/>
      <protection locked="0"/>
    </xf>
    <xf numFmtId="164" fontId="15" fillId="0" borderId="7" xfId="20" applyNumberFormat="1" applyFont="1" applyFill="1" applyBorder="1" applyAlignment="1" applyProtection="1">
      <alignment horizontal="center" vertical="top" wrapText="1"/>
      <protection/>
    </xf>
    <xf numFmtId="164" fontId="15" fillId="0" borderId="7" xfId="22" applyNumberFormat="1" applyFont="1" applyFill="1" applyBorder="1" applyAlignment="1" applyProtection="1">
      <alignment horizontal="center"/>
      <protection/>
    </xf>
    <xf numFmtId="164" fontId="15" fillId="0" borderId="7" xfId="22" applyNumberFormat="1" applyFont="1" applyFill="1" applyBorder="1" applyAlignment="1" applyProtection="1">
      <alignment horizontal="center" wrapText="1"/>
      <protection/>
    </xf>
    <xf numFmtId="164" fontId="15" fillId="0" borderId="7" xfId="21" applyNumberFormat="1" applyFont="1" applyFill="1" applyBorder="1" applyProtection="1">
      <alignment horizontal="center" vertical="top" wrapText="1"/>
      <protection/>
    </xf>
    <xf numFmtId="164" fontId="14" fillId="2" borderId="7" xfId="0" applyFont="1" applyFill="1" applyBorder="1" applyAlignment="1">
      <alignment horizontal="left" vertical="top" wrapText="1"/>
    </xf>
    <xf numFmtId="166" fontId="14" fillId="2" borderId="7" xfId="23" applyNumberFormat="1" applyFont="1" applyFill="1" applyBorder="1" applyProtection="1">
      <alignment horizontal="left" wrapText="1"/>
      <protection/>
    </xf>
    <xf numFmtId="164" fontId="14" fillId="2" borderId="7" xfId="23" applyNumberFormat="1" applyFont="1" applyFill="1" applyBorder="1" applyProtection="1">
      <alignment horizontal="left" wrapText="1"/>
      <protection/>
    </xf>
    <xf numFmtId="165" fontId="14" fillId="2" borderId="7" xfId="21" applyNumberFormat="1" applyFont="1" applyFill="1" applyBorder="1" applyAlignment="1" applyProtection="1">
      <alignment horizontal="right" wrapText="1"/>
      <protection/>
    </xf>
    <xf numFmtId="164" fontId="15" fillId="0" borderId="7" xfId="0" applyFont="1" applyFill="1" applyBorder="1" applyAlignment="1">
      <alignment horizontal="left" vertical="top" wrapText="1"/>
    </xf>
    <xf numFmtId="166" fontId="15" fillId="0" borderId="7" xfId="23" applyNumberFormat="1" applyFont="1" applyFill="1" applyBorder="1" applyProtection="1">
      <alignment horizontal="left" wrapText="1"/>
      <protection/>
    </xf>
    <xf numFmtId="164" fontId="15" fillId="0" borderId="7" xfId="23" applyNumberFormat="1" applyFont="1" applyFill="1" applyBorder="1" applyProtection="1">
      <alignment horizontal="left" wrapText="1"/>
      <protection/>
    </xf>
    <xf numFmtId="165" fontId="15" fillId="0" borderId="7" xfId="26" applyNumberFormat="1" applyFont="1" applyFill="1" applyBorder="1" applyProtection="1">
      <alignment horizontal="right" wrapText="1"/>
      <protection/>
    </xf>
    <xf numFmtId="165" fontId="15" fillId="2" borderId="7" xfId="26" applyNumberFormat="1" applyFont="1" applyFill="1" applyBorder="1" applyProtection="1">
      <alignment horizontal="right" wrapText="1"/>
      <protection/>
    </xf>
    <xf numFmtId="165" fontId="15" fillId="0" borderId="7" xfId="26" applyNumberFormat="1" applyFont="1" applyFill="1" applyBorder="1" applyAlignment="1" applyProtection="1">
      <alignment horizontal="right" wrapText="1"/>
      <protection/>
    </xf>
    <xf numFmtId="164" fontId="15" fillId="0" borderId="7" xfId="0" applyFont="1" applyFill="1" applyBorder="1" applyAlignment="1">
      <alignment horizontal="left" vertical="top" wrapText="1"/>
    </xf>
    <xf numFmtId="166" fontId="7" fillId="0" borderId="7" xfId="23" applyNumberFormat="1" applyFont="1" applyFill="1" applyBorder="1" applyProtection="1">
      <alignment horizontal="left" wrapText="1"/>
      <protection/>
    </xf>
    <xf numFmtId="164" fontId="7" fillId="0" borderId="7" xfId="23" applyNumberFormat="1" applyFont="1" applyFill="1" applyBorder="1" applyProtection="1">
      <alignment horizontal="left" wrapText="1"/>
      <protection/>
    </xf>
    <xf numFmtId="164" fontId="15" fillId="0" borderId="7" xfId="0" applyFont="1" applyFill="1" applyBorder="1" applyAlignment="1">
      <alignment wrapText="1"/>
    </xf>
    <xf numFmtId="165" fontId="15" fillId="2" borderId="7" xfId="26" applyNumberFormat="1" applyFont="1" applyFill="1" applyBorder="1" applyAlignment="1" applyProtection="1">
      <alignment horizontal="right" wrapText="1"/>
      <protection/>
    </xf>
    <xf numFmtId="165" fontId="14" fillId="2" borderId="7" xfId="26" applyNumberFormat="1" applyFont="1" applyFill="1" applyBorder="1" applyAlignment="1" applyProtection="1">
      <alignment horizontal="right" wrapText="1"/>
      <protection/>
    </xf>
    <xf numFmtId="164" fontId="14" fillId="2" borderId="7" xfId="23" applyNumberFormat="1" applyFont="1" applyFill="1" applyBorder="1" applyAlignment="1" applyProtection="1">
      <alignment horizontal="left" wrapText="1"/>
      <protection/>
    </xf>
    <xf numFmtId="165" fontId="15" fillId="0" borderId="7" xfId="0" applyNumberFormat="1" applyFont="1" applyFill="1" applyBorder="1" applyAlignment="1" applyProtection="1">
      <alignment/>
      <protection/>
    </xf>
    <xf numFmtId="165" fontId="15" fillId="2" borderId="7" xfId="0" applyNumberFormat="1" applyFont="1" applyFill="1" applyBorder="1" applyAlignment="1" applyProtection="1">
      <alignment/>
      <protection/>
    </xf>
    <xf numFmtId="164" fontId="15" fillId="0" borderId="7" xfId="23" applyNumberFormat="1" applyFont="1" applyFill="1" applyBorder="1" applyAlignment="1" applyProtection="1">
      <alignment horizontal="left" wrapText="1"/>
      <protection/>
    </xf>
    <xf numFmtId="164" fontId="15" fillId="0" borderId="7" xfId="0" applyFont="1" applyFill="1" applyBorder="1" applyAlignment="1">
      <alignment vertical="top" wrapText="1"/>
    </xf>
    <xf numFmtId="164" fontId="15" fillId="0" borderId="7" xfId="0" applyFont="1" applyFill="1" applyBorder="1" applyAlignment="1" applyProtection="1">
      <alignment horizontal="left" vertical="center"/>
      <protection locked="0"/>
    </xf>
    <xf numFmtId="165" fontId="15" fillId="0" borderId="7" xfId="25" applyNumberFormat="1" applyFont="1" applyFill="1" applyBorder="1" applyProtection="1">
      <alignment/>
      <protection/>
    </xf>
    <xf numFmtId="164" fontId="15" fillId="0" borderId="0" xfId="0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16" fillId="0" borderId="0" xfId="0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17" fillId="0" borderId="0" xfId="0" applyNumberFormat="1" applyFont="1" applyFill="1" applyBorder="1" applyAlignment="1" applyProtection="1">
      <alignment horizontal="left" vertical="top" wrapText="1"/>
      <protection locked="0"/>
    </xf>
    <xf numFmtId="164" fontId="18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9" fillId="0" borderId="0" xfId="0" applyFont="1" applyFill="1" applyBorder="1" applyAlignment="1">
      <alignment horizontal="right"/>
    </xf>
    <xf numFmtId="164" fontId="20" fillId="0" borderId="0" xfId="0" applyNumberFormat="1" applyFont="1" applyFill="1" applyBorder="1" applyAlignment="1" applyProtection="1">
      <alignment horizontal="left" vertical="top" wrapText="1"/>
      <protection locked="0"/>
    </xf>
    <xf numFmtId="164" fontId="19" fillId="0" borderId="0" xfId="0" applyFont="1" applyFill="1" applyAlignment="1" applyProtection="1">
      <alignment horizontal="left"/>
      <protection locked="0"/>
    </xf>
    <xf numFmtId="164" fontId="21" fillId="0" borderId="0" xfId="0" applyFont="1" applyFill="1" applyBorder="1" applyAlignment="1" applyProtection="1">
      <alignment horizontal="center" wrapText="1"/>
      <protection locked="0"/>
    </xf>
    <xf numFmtId="164" fontId="7" fillId="0" borderId="0" xfId="0" applyFont="1" applyFill="1" applyBorder="1" applyAlignment="1" applyProtection="1">
      <alignment horizontal="center" wrapText="1"/>
      <protection locked="0"/>
    </xf>
    <xf numFmtId="164" fontId="21" fillId="0" borderId="0" xfId="22" applyNumberFormat="1" applyFont="1" applyFill="1" applyBorder="1" applyProtection="1">
      <alignment horizontal="center"/>
      <protection/>
    </xf>
    <xf numFmtId="164" fontId="7" fillId="0" borderId="0" xfId="22" applyNumberFormat="1" applyFont="1" applyFill="1" applyBorder="1" applyProtection="1">
      <alignment horizontal="center"/>
      <protection/>
    </xf>
    <xf numFmtId="164" fontId="7" fillId="0" borderId="0" xfId="0" applyFont="1" applyFill="1" applyAlignment="1" applyProtection="1">
      <alignment/>
      <protection locked="0"/>
    </xf>
    <xf numFmtId="164" fontId="7" fillId="0" borderId="7" xfId="20" applyNumberFormat="1" applyFont="1" applyFill="1" applyBorder="1" applyAlignment="1" applyProtection="1">
      <alignment horizontal="center" vertical="top" wrapText="1"/>
      <protection/>
    </xf>
    <xf numFmtId="164" fontId="7" fillId="0" borderId="7" xfId="22" applyNumberFormat="1" applyFont="1" applyFill="1" applyBorder="1" applyAlignment="1" applyProtection="1">
      <alignment horizontal="center" wrapText="1"/>
      <protection/>
    </xf>
    <xf numFmtId="164" fontId="7" fillId="0" borderId="7" xfId="21" applyNumberFormat="1" applyFont="1" applyFill="1" applyBorder="1" applyProtection="1">
      <alignment horizontal="center" vertical="top" wrapText="1"/>
      <protection/>
    </xf>
    <xf numFmtId="164" fontId="21" fillId="0" borderId="7" xfId="20" applyNumberFormat="1" applyFont="1" applyFill="1" applyBorder="1" applyAlignment="1" applyProtection="1">
      <alignment horizontal="left" vertical="top" wrapText="1"/>
      <protection/>
    </xf>
    <xf numFmtId="167" fontId="21" fillId="0" borderId="7" xfId="20" applyNumberFormat="1" applyFont="1" applyFill="1" applyBorder="1" applyAlignment="1" applyProtection="1">
      <alignment horizontal="center" wrapText="1"/>
      <protection/>
    </xf>
    <xf numFmtId="164" fontId="21" fillId="0" borderId="7" xfId="20" applyNumberFormat="1" applyFont="1" applyFill="1" applyBorder="1" applyAlignment="1" applyProtection="1">
      <alignment horizontal="center" vertical="top" wrapText="1"/>
      <protection/>
    </xf>
    <xf numFmtId="165" fontId="21" fillId="0" borderId="7" xfId="21" applyNumberFormat="1" applyFont="1" applyFill="1" applyBorder="1" applyAlignment="1" applyProtection="1">
      <alignment horizontal="right" wrapText="1"/>
      <protection/>
    </xf>
    <xf numFmtId="167" fontId="21" fillId="2" borderId="7" xfId="0" applyNumberFormat="1" applyFont="1" applyFill="1" applyBorder="1" applyAlignment="1">
      <alignment horizontal="center" wrapText="1"/>
    </xf>
    <xf numFmtId="167" fontId="7" fillId="0" borderId="7" xfId="0" applyNumberFormat="1" applyFont="1" applyFill="1" applyBorder="1" applyAlignment="1">
      <alignment horizontal="center" wrapText="1"/>
    </xf>
    <xf numFmtId="167" fontId="7" fillId="0" borderId="7" xfId="20" applyNumberFormat="1" applyFont="1" applyFill="1" applyBorder="1" applyAlignment="1" applyProtection="1">
      <alignment horizontal="center" wrapText="1"/>
      <protection/>
    </xf>
    <xf numFmtId="164" fontId="22" fillId="0" borderId="0" xfId="0" applyFont="1" applyFill="1" applyAlignment="1" applyProtection="1">
      <alignment/>
      <protection locked="0"/>
    </xf>
    <xf numFmtId="167" fontId="7" fillId="0" borderId="7" xfId="23" applyNumberFormat="1" applyFont="1" applyFill="1" applyBorder="1" applyAlignment="1" applyProtection="1">
      <alignment horizontal="center" wrapText="1"/>
      <protection/>
    </xf>
    <xf numFmtId="167" fontId="21" fillId="0" borderId="7" xfId="0" applyNumberFormat="1" applyFont="1" applyFill="1" applyBorder="1" applyAlignment="1">
      <alignment horizontal="center" wrapText="1"/>
    </xf>
    <xf numFmtId="167" fontId="21" fillId="2" borderId="7" xfId="20" applyNumberFormat="1" applyFont="1" applyFill="1" applyBorder="1" applyAlignment="1" applyProtection="1">
      <alignment horizontal="center" wrapText="1"/>
      <protection/>
    </xf>
    <xf numFmtId="164" fontId="7" fillId="0" borderId="7" xfId="0" applyFont="1" applyFill="1" applyBorder="1" applyAlignment="1" applyProtection="1">
      <alignment/>
      <protection locked="0"/>
    </xf>
    <xf numFmtId="164" fontId="7" fillId="0" borderId="7" xfId="0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left" vertical="center"/>
      <protection locked="0"/>
    </xf>
    <xf numFmtId="165" fontId="7" fillId="0" borderId="0" xfId="25" applyNumberFormat="1" applyFont="1" applyFill="1" applyBorder="1" applyProtection="1">
      <alignment/>
      <protection/>
    </xf>
    <xf numFmtId="164" fontId="7" fillId="0" borderId="0" xfId="0" applyNumberFormat="1" applyFont="1" applyFill="1" applyAlignment="1" applyProtection="1">
      <alignment/>
      <protection locked="0"/>
    </xf>
    <xf numFmtId="164" fontId="16" fillId="0" borderId="0" xfId="0" applyNumberFormat="1" applyFont="1" applyFill="1" applyAlignment="1" applyProtection="1">
      <alignment/>
      <protection locked="0"/>
    </xf>
    <xf numFmtId="165" fontId="16" fillId="0" borderId="0" xfId="0" applyNumberFormat="1" applyFont="1" applyFill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view="pageBreakPreview" zoomScale="74" zoomScaleSheetLayoutView="74" workbookViewId="0" topLeftCell="A1">
      <selection activeCell="N14" sqref="N14"/>
    </sheetView>
  </sheetViews>
  <sheetFormatPr defaultColWidth="9.140625" defaultRowHeight="12.75"/>
  <cols>
    <col min="1" max="1" width="56.421875" style="1" customWidth="1"/>
    <col min="2" max="2" width="9.7109375" style="1" customWidth="1"/>
    <col min="3" max="3" width="11.7109375" style="1" customWidth="1"/>
    <col min="4" max="4" width="15.00390625" style="1" customWidth="1"/>
    <col min="5" max="5" width="9.7109375" style="1" customWidth="1"/>
    <col min="6" max="6" width="18.140625" style="1" customWidth="1"/>
    <col min="7" max="7" width="4.421875" style="1" customWidth="1"/>
    <col min="8" max="175" width="8.7109375" style="1" customWidth="1"/>
    <col min="176" max="16384" width="11.57421875" style="2" customWidth="1"/>
  </cols>
  <sheetData>
    <row r="1" spans="2:256" s="3" customFormat="1" ht="12.75">
      <c r="B1" s="4"/>
      <c r="C1" s="5" t="s">
        <v>0</v>
      </c>
      <c r="D1" s="5"/>
      <c r="E1"/>
      <c r="IS1"/>
      <c r="IT1"/>
      <c r="IU1"/>
      <c r="IV1"/>
    </row>
    <row r="2" spans="2:256" s="3" customFormat="1" ht="12.75">
      <c r="B2" s="4"/>
      <c r="C2" s="5" t="s">
        <v>1</v>
      </c>
      <c r="D2" s="5"/>
      <c r="E2"/>
      <c r="IS2"/>
      <c r="IT2"/>
      <c r="IU2"/>
      <c r="IV2"/>
    </row>
    <row r="3" spans="2:256" s="3" customFormat="1" ht="12.75">
      <c r="B3" s="4"/>
      <c r="C3" s="5" t="s">
        <v>2</v>
      </c>
      <c r="D3" s="5"/>
      <c r="E3"/>
      <c r="IS3"/>
      <c r="IT3"/>
      <c r="IU3"/>
      <c r="IV3"/>
    </row>
    <row r="4" spans="2:256" s="3" customFormat="1" ht="12.75">
      <c r="B4" s="4"/>
      <c r="C4" s="6" t="s">
        <v>3</v>
      </c>
      <c r="D4" s="6"/>
      <c r="E4"/>
      <c r="IS4"/>
      <c r="IT4"/>
      <c r="IU4"/>
      <c r="IV4"/>
    </row>
    <row r="5" spans="1:6" ht="12.75" customHeight="1">
      <c r="A5" s="7"/>
      <c r="B5" s="8"/>
      <c r="C5" s="9"/>
      <c r="D5" s="9"/>
      <c r="E5" s="9"/>
      <c r="F5" s="9"/>
    </row>
    <row r="6" spans="1:6" ht="15.75" customHeight="1">
      <c r="A6" s="7"/>
      <c r="B6" s="10" t="s">
        <v>4</v>
      </c>
      <c r="C6" s="11" t="s">
        <v>5</v>
      </c>
      <c r="D6" s="11"/>
      <c r="E6" s="11"/>
      <c r="F6" s="11"/>
    </row>
    <row r="7" spans="2:6" ht="12.75">
      <c r="B7" s="8"/>
      <c r="C7" s="12" t="s">
        <v>6</v>
      </c>
      <c r="D7" s="13"/>
      <c r="E7" s="9"/>
      <c r="F7" s="9"/>
    </row>
    <row r="8" spans="2:6" ht="15.75" customHeight="1">
      <c r="B8" s="8"/>
      <c r="C8" s="12" t="s">
        <v>7</v>
      </c>
      <c r="D8" s="13"/>
      <c r="E8" s="9"/>
      <c r="F8" s="9"/>
    </row>
    <row r="9" spans="2:6" ht="15.75" customHeight="1">
      <c r="B9" s="8"/>
      <c r="C9" s="12" t="s">
        <v>8</v>
      </c>
      <c r="D9" s="13"/>
      <c r="E9" s="9"/>
      <c r="F9" s="9"/>
    </row>
    <row r="10" spans="2:6" ht="15.75" customHeight="1">
      <c r="B10" s="8"/>
      <c r="C10" s="12" t="s">
        <v>9</v>
      </c>
      <c r="D10" s="13"/>
      <c r="E10" s="9"/>
      <c r="F10" s="9"/>
    </row>
    <row r="11" spans="2:6" ht="12.75">
      <c r="B11" s="8"/>
      <c r="C11" s="5" t="s">
        <v>10</v>
      </c>
      <c r="D11" s="5"/>
      <c r="E11" s="9"/>
      <c r="F11" s="9"/>
    </row>
    <row r="12" spans="3:6" ht="12.75">
      <c r="C12" s="6" t="s">
        <v>11</v>
      </c>
      <c r="D12" s="6"/>
      <c r="E12" s="12"/>
      <c r="F12" s="12"/>
    </row>
    <row r="13" spans="3:5" ht="12.75" customHeight="1">
      <c r="C13" s="14"/>
      <c r="D13" s="15"/>
      <c r="E13" s="16"/>
    </row>
    <row r="14" spans="1:6" ht="16.5" customHeight="1">
      <c r="A14" s="17" t="s">
        <v>12</v>
      </c>
      <c r="B14" s="17"/>
      <c r="C14" s="17"/>
      <c r="D14" s="17"/>
      <c r="E14" s="17"/>
      <c r="F14" s="17"/>
    </row>
    <row r="15" spans="1:6" ht="16.5" customHeight="1">
      <c r="A15" s="17" t="s">
        <v>13</v>
      </c>
      <c r="B15" s="17"/>
      <c r="C15" s="17"/>
      <c r="D15" s="17"/>
      <c r="E15" s="17"/>
      <c r="F15" s="17"/>
    </row>
    <row r="16" spans="1:6" ht="16.5" customHeight="1">
      <c r="A16" s="17" t="s">
        <v>14</v>
      </c>
      <c r="B16" s="17"/>
      <c r="C16" s="17"/>
      <c r="D16" s="17"/>
      <c r="E16" s="17"/>
      <c r="F16" s="17"/>
    </row>
    <row r="17" spans="1:6" ht="12.75" customHeight="1">
      <c r="A17" s="18"/>
      <c r="B17" s="18"/>
      <c r="C17" s="18"/>
      <c r="D17" s="18"/>
      <c r="E17" s="18"/>
      <c r="F17" s="19"/>
    </row>
    <row r="18" spans="1:6" ht="16.5" customHeight="1">
      <c r="A18" s="20" t="s">
        <v>15</v>
      </c>
      <c r="B18" s="21" t="s">
        <v>16</v>
      </c>
      <c r="C18" s="21"/>
      <c r="D18" s="21"/>
      <c r="E18" s="21"/>
      <c r="F18" s="22" t="s">
        <v>17</v>
      </c>
    </row>
    <row r="19" spans="1:6" ht="14.25" customHeight="1">
      <c r="A19" s="20"/>
      <c r="B19" s="20" t="s">
        <v>18</v>
      </c>
      <c r="C19" s="20" t="s">
        <v>19</v>
      </c>
      <c r="D19" s="20" t="s">
        <v>20</v>
      </c>
      <c r="E19" s="20" t="s">
        <v>21</v>
      </c>
      <c r="F19" s="22" t="s">
        <v>22</v>
      </c>
    </row>
    <row r="20" spans="1:6" ht="14.25" customHeight="1">
      <c r="A20" s="20"/>
      <c r="B20" s="20"/>
      <c r="C20" s="20"/>
      <c r="D20" s="20"/>
      <c r="E20" s="20"/>
      <c r="F20" s="23" t="s">
        <v>23</v>
      </c>
    </row>
    <row r="21" spans="1:6" ht="12.75" customHeight="1">
      <c r="A21" s="20"/>
      <c r="B21" s="20"/>
      <c r="C21" s="20"/>
      <c r="D21" s="20"/>
      <c r="E21" s="20"/>
      <c r="F21" s="23"/>
    </row>
    <row r="22" spans="1:6" ht="18" customHeight="1">
      <c r="A22" s="24" t="s">
        <v>24</v>
      </c>
      <c r="B22" s="25">
        <v>1</v>
      </c>
      <c r="C22" s="25"/>
      <c r="D22" s="26"/>
      <c r="E22" s="26"/>
      <c r="F22" s="27">
        <f>F23+F28+F37+F42+F47</f>
        <v>6051874.16</v>
      </c>
    </row>
    <row r="23" spans="1:6" ht="12.75">
      <c r="A23" s="28" t="s">
        <v>25</v>
      </c>
      <c r="B23" s="29">
        <v>1</v>
      </c>
      <c r="C23" s="29">
        <v>2</v>
      </c>
      <c r="D23" s="30"/>
      <c r="E23" s="30"/>
      <c r="F23" s="31">
        <f>F24</f>
        <v>777734.59</v>
      </c>
    </row>
    <row r="24" spans="1:6" ht="46.5" customHeight="1">
      <c r="A24" s="28" t="s">
        <v>26</v>
      </c>
      <c r="B24" s="29">
        <v>1</v>
      </c>
      <c r="C24" s="29">
        <v>2</v>
      </c>
      <c r="D24" s="30" t="s">
        <v>27</v>
      </c>
      <c r="E24" s="30"/>
      <c r="F24" s="31">
        <f>F25</f>
        <v>777734.59</v>
      </c>
    </row>
    <row r="25" spans="1:6" ht="46.5" customHeight="1">
      <c r="A25" s="28" t="s">
        <v>28</v>
      </c>
      <c r="B25" s="29">
        <v>1</v>
      </c>
      <c r="C25" s="29">
        <v>2</v>
      </c>
      <c r="D25" s="30" t="s">
        <v>29</v>
      </c>
      <c r="E25" s="30"/>
      <c r="F25" s="31">
        <f>F26</f>
        <v>777734.59</v>
      </c>
    </row>
    <row r="26" spans="1:6" ht="32.25" customHeight="1">
      <c r="A26" s="28" t="s">
        <v>30</v>
      </c>
      <c r="B26" s="29">
        <v>1</v>
      </c>
      <c r="C26" s="29">
        <v>2</v>
      </c>
      <c r="D26" s="30" t="s">
        <v>31</v>
      </c>
      <c r="E26" s="30"/>
      <c r="F26" s="31">
        <f>F27</f>
        <v>777734.59</v>
      </c>
    </row>
    <row r="27" spans="1:6" ht="32.25" customHeight="1">
      <c r="A27" s="28" t="s">
        <v>32</v>
      </c>
      <c r="B27" s="29">
        <v>1</v>
      </c>
      <c r="C27" s="29">
        <v>2</v>
      </c>
      <c r="D27" s="30" t="s">
        <v>31</v>
      </c>
      <c r="E27" s="30">
        <v>120</v>
      </c>
      <c r="F27" s="32">
        <v>777734.59</v>
      </c>
    </row>
    <row r="28" spans="1:6" ht="60.75" customHeight="1">
      <c r="A28" s="28" t="s">
        <v>33</v>
      </c>
      <c r="B28" s="29">
        <v>1</v>
      </c>
      <c r="C28" s="29">
        <v>4</v>
      </c>
      <c r="D28" s="30"/>
      <c r="E28" s="30"/>
      <c r="F28" s="33">
        <f>F29</f>
        <v>1113436.3800000001</v>
      </c>
    </row>
    <row r="29" spans="1:6" ht="46.5" customHeight="1">
      <c r="A29" s="28" t="s">
        <v>26</v>
      </c>
      <c r="B29" s="29">
        <v>1</v>
      </c>
      <c r="C29" s="29">
        <v>4</v>
      </c>
      <c r="D29" s="30" t="s">
        <v>27</v>
      </c>
      <c r="E29" s="30"/>
      <c r="F29" s="31">
        <f>F30</f>
        <v>1113436.3800000001</v>
      </c>
    </row>
    <row r="30" spans="1:6" ht="46.5" customHeight="1">
      <c r="A30" s="28" t="s">
        <v>28</v>
      </c>
      <c r="B30" s="29">
        <v>1</v>
      </c>
      <c r="C30" s="29">
        <v>4</v>
      </c>
      <c r="D30" s="30" t="s">
        <v>29</v>
      </c>
      <c r="E30" s="30"/>
      <c r="F30" s="31">
        <f>F31+F35</f>
        <v>1113436.3800000001</v>
      </c>
    </row>
    <row r="31" spans="1:6" ht="18" customHeight="1">
      <c r="A31" s="28" t="s">
        <v>34</v>
      </c>
      <c r="B31" s="29">
        <v>1</v>
      </c>
      <c r="C31" s="29">
        <v>4</v>
      </c>
      <c r="D31" s="30" t="s">
        <v>35</v>
      </c>
      <c r="E31" s="30"/>
      <c r="F31" s="31">
        <f>F32+F33+F34</f>
        <v>1112436.3800000001</v>
      </c>
    </row>
    <row r="32" spans="1:6" ht="32.25" customHeight="1">
      <c r="A32" s="28" t="s">
        <v>36</v>
      </c>
      <c r="B32" s="29">
        <v>1</v>
      </c>
      <c r="C32" s="29">
        <v>4</v>
      </c>
      <c r="D32" s="30" t="s">
        <v>35</v>
      </c>
      <c r="E32" s="30">
        <v>120</v>
      </c>
      <c r="F32" s="32">
        <v>477149.32</v>
      </c>
    </row>
    <row r="33" spans="1:6" ht="32.25" customHeight="1">
      <c r="A33" s="28" t="s">
        <v>37</v>
      </c>
      <c r="B33" s="29">
        <v>1</v>
      </c>
      <c r="C33" s="29">
        <v>4</v>
      </c>
      <c r="D33" s="30" t="s">
        <v>35</v>
      </c>
      <c r="E33" s="30">
        <v>240</v>
      </c>
      <c r="F33" s="32">
        <v>516517.74</v>
      </c>
    </row>
    <row r="34" spans="1:6" ht="18" customHeight="1">
      <c r="A34" s="28" t="s">
        <v>38</v>
      </c>
      <c r="B34" s="29">
        <v>1</v>
      </c>
      <c r="C34" s="29">
        <v>4</v>
      </c>
      <c r="D34" s="30" t="s">
        <v>35</v>
      </c>
      <c r="E34" s="30">
        <v>850</v>
      </c>
      <c r="F34" s="32">
        <v>118769.32</v>
      </c>
    </row>
    <row r="35" spans="1:6" ht="46.5" customHeight="1">
      <c r="A35" s="28" t="s">
        <v>39</v>
      </c>
      <c r="B35" s="29">
        <v>1</v>
      </c>
      <c r="C35" s="29">
        <v>4</v>
      </c>
      <c r="D35" s="30" t="s">
        <v>40</v>
      </c>
      <c r="E35" s="30"/>
      <c r="F35" s="31">
        <f>F36</f>
        <v>1000</v>
      </c>
    </row>
    <row r="36" spans="1:6" ht="32.25" customHeight="1">
      <c r="A36" s="28" t="s">
        <v>37</v>
      </c>
      <c r="B36" s="29">
        <v>1</v>
      </c>
      <c r="C36" s="29">
        <v>4</v>
      </c>
      <c r="D36" s="30" t="s">
        <v>40</v>
      </c>
      <c r="E36" s="30">
        <v>240</v>
      </c>
      <c r="F36" s="32">
        <v>1000</v>
      </c>
    </row>
    <row r="37" spans="1:6" ht="18" customHeight="1">
      <c r="A37" s="34" t="s">
        <v>41</v>
      </c>
      <c r="B37" s="35">
        <v>1</v>
      </c>
      <c r="C37" s="35">
        <v>7</v>
      </c>
      <c r="D37" s="36"/>
      <c r="E37" s="36"/>
      <c r="F37" s="31">
        <f>F38</f>
        <v>201400</v>
      </c>
    </row>
    <row r="38" spans="1:6" ht="46.5" customHeight="1">
      <c r="A38" s="34" t="s">
        <v>26</v>
      </c>
      <c r="B38" s="35">
        <v>1</v>
      </c>
      <c r="C38" s="35">
        <v>7</v>
      </c>
      <c r="D38" s="36" t="s">
        <v>27</v>
      </c>
      <c r="E38" s="36"/>
      <c r="F38" s="31">
        <f>F39</f>
        <v>201400</v>
      </c>
    </row>
    <row r="39" spans="1:6" ht="46.5" customHeight="1">
      <c r="A39" s="34" t="s">
        <v>28</v>
      </c>
      <c r="B39" s="35">
        <v>1</v>
      </c>
      <c r="C39" s="35">
        <v>7</v>
      </c>
      <c r="D39" s="36" t="s">
        <v>29</v>
      </c>
      <c r="E39" s="36"/>
      <c r="F39" s="31">
        <f>F40</f>
        <v>201400</v>
      </c>
    </row>
    <row r="40" spans="1:6" ht="12.75">
      <c r="A40" s="34" t="s">
        <v>42</v>
      </c>
      <c r="B40" s="35">
        <v>1</v>
      </c>
      <c r="C40" s="35">
        <v>7</v>
      </c>
      <c r="D40" s="36" t="s">
        <v>43</v>
      </c>
      <c r="E40" s="36"/>
      <c r="F40" s="31">
        <f>F41</f>
        <v>201400</v>
      </c>
    </row>
    <row r="41" spans="1:6" ht="18" customHeight="1">
      <c r="A41" s="37" t="s">
        <v>44</v>
      </c>
      <c r="B41" s="35">
        <v>1</v>
      </c>
      <c r="C41" s="35">
        <v>7</v>
      </c>
      <c r="D41" s="36" t="s">
        <v>43</v>
      </c>
      <c r="E41" s="36">
        <v>880</v>
      </c>
      <c r="F41" s="32">
        <v>201400</v>
      </c>
    </row>
    <row r="42" spans="1:6" ht="18" customHeight="1">
      <c r="A42" s="28" t="s">
        <v>45</v>
      </c>
      <c r="B42" s="29">
        <v>1</v>
      </c>
      <c r="C42" s="29">
        <v>11</v>
      </c>
      <c r="D42" s="30"/>
      <c r="E42" s="30"/>
      <c r="F42" s="33">
        <f>F43</f>
        <v>50130.24</v>
      </c>
    </row>
    <row r="43" spans="1:6" ht="46.5" customHeight="1">
      <c r="A43" s="28" t="s">
        <v>26</v>
      </c>
      <c r="B43" s="29">
        <v>1</v>
      </c>
      <c r="C43" s="29">
        <v>11</v>
      </c>
      <c r="D43" s="30" t="s">
        <v>27</v>
      </c>
      <c r="E43" s="30"/>
      <c r="F43" s="33">
        <f>F44</f>
        <v>50130.24</v>
      </c>
    </row>
    <row r="44" spans="1:6" ht="46.5" customHeight="1">
      <c r="A44" s="28" t="s">
        <v>28</v>
      </c>
      <c r="B44" s="29">
        <v>1</v>
      </c>
      <c r="C44" s="29">
        <v>11</v>
      </c>
      <c r="D44" s="30" t="s">
        <v>29</v>
      </c>
      <c r="E44" s="30"/>
      <c r="F44" s="33">
        <f>F45</f>
        <v>50130.24</v>
      </c>
    </row>
    <row r="45" spans="1:6" ht="12.75">
      <c r="A45" s="28" t="s">
        <v>46</v>
      </c>
      <c r="B45" s="29">
        <v>1</v>
      </c>
      <c r="C45" s="29">
        <v>11</v>
      </c>
      <c r="D45" s="30" t="s">
        <v>47</v>
      </c>
      <c r="E45" s="30"/>
      <c r="F45" s="33">
        <f>F46</f>
        <v>50130.24</v>
      </c>
    </row>
    <row r="46" spans="1:6" ht="18" customHeight="1">
      <c r="A46" s="28" t="s">
        <v>48</v>
      </c>
      <c r="B46" s="29">
        <v>1</v>
      </c>
      <c r="C46" s="29">
        <v>11</v>
      </c>
      <c r="D46" s="30" t="s">
        <v>47</v>
      </c>
      <c r="E46" s="30">
        <v>870</v>
      </c>
      <c r="F46" s="38">
        <v>50130.24</v>
      </c>
    </row>
    <row r="47" spans="1:6" ht="18" customHeight="1">
      <c r="A47" s="28" t="s">
        <v>49</v>
      </c>
      <c r="B47" s="29">
        <v>1</v>
      </c>
      <c r="C47" s="29">
        <v>13</v>
      </c>
      <c r="D47" s="30"/>
      <c r="E47" s="30"/>
      <c r="F47" s="33">
        <f>F48+F52+F56+F60+F64+F68+F72</f>
        <v>3909172.95</v>
      </c>
    </row>
    <row r="48" spans="1:6" ht="46.5" customHeight="1">
      <c r="A48" s="28" t="s">
        <v>50</v>
      </c>
      <c r="B48" s="29">
        <v>1</v>
      </c>
      <c r="C48" s="29">
        <v>13</v>
      </c>
      <c r="D48" s="30" t="s">
        <v>51</v>
      </c>
      <c r="E48" s="30"/>
      <c r="F48" s="31">
        <f>F49</f>
        <v>1000</v>
      </c>
    </row>
    <row r="49" spans="1:6" ht="18" customHeight="1">
      <c r="A49" s="28" t="s">
        <v>52</v>
      </c>
      <c r="B49" s="29">
        <v>1</v>
      </c>
      <c r="C49" s="29">
        <v>13</v>
      </c>
      <c r="D49" s="30" t="s">
        <v>53</v>
      </c>
      <c r="E49" s="30"/>
      <c r="F49" s="31">
        <f>F50</f>
        <v>1000</v>
      </c>
    </row>
    <row r="50" spans="1:6" ht="46.5" customHeight="1">
      <c r="A50" s="28" t="s">
        <v>54</v>
      </c>
      <c r="B50" s="29">
        <v>1</v>
      </c>
      <c r="C50" s="29">
        <v>13</v>
      </c>
      <c r="D50" s="30" t="s">
        <v>55</v>
      </c>
      <c r="E50" s="30"/>
      <c r="F50" s="31">
        <f>F51</f>
        <v>1000</v>
      </c>
    </row>
    <row r="51" spans="1:6" ht="32.25" customHeight="1">
      <c r="A51" s="28" t="s">
        <v>37</v>
      </c>
      <c r="B51" s="29">
        <v>1</v>
      </c>
      <c r="C51" s="29">
        <v>13</v>
      </c>
      <c r="D51" s="30" t="s">
        <v>55</v>
      </c>
      <c r="E51" s="30">
        <v>240</v>
      </c>
      <c r="F51" s="32">
        <v>1000</v>
      </c>
    </row>
    <row r="52" spans="1:6" ht="32.25" customHeight="1">
      <c r="A52" s="28" t="s">
        <v>56</v>
      </c>
      <c r="B52" s="29">
        <v>1</v>
      </c>
      <c r="C52" s="29">
        <v>13</v>
      </c>
      <c r="D52" s="30" t="s">
        <v>57</v>
      </c>
      <c r="E52" s="30"/>
      <c r="F52" s="31">
        <f>F53</f>
        <v>2000</v>
      </c>
    </row>
    <row r="53" spans="1:6" ht="12.75">
      <c r="A53" s="28" t="s">
        <v>58</v>
      </c>
      <c r="B53" s="29">
        <v>1</v>
      </c>
      <c r="C53" s="29">
        <v>13</v>
      </c>
      <c r="D53" s="30" t="s">
        <v>59</v>
      </c>
      <c r="E53" s="30"/>
      <c r="F53" s="31">
        <f>F55</f>
        <v>2000</v>
      </c>
    </row>
    <row r="54" spans="1:6" ht="32.25" customHeight="1">
      <c r="A54" s="28" t="s">
        <v>60</v>
      </c>
      <c r="B54" s="29">
        <v>1</v>
      </c>
      <c r="C54" s="29">
        <v>13</v>
      </c>
      <c r="D54" s="30" t="s">
        <v>61</v>
      </c>
      <c r="E54" s="30"/>
      <c r="F54" s="31">
        <f>F55</f>
        <v>2000</v>
      </c>
    </row>
    <row r="55" spans="1:6" ht="32.25" customHeight="1">
      <c r="A55" s="28" t="s">
        <v>37</v>
      </c>
      <c r="B55" s="29">
        <v>1</v>
      </c>
      <c r="C55" s="29">
        <v>13</v>
      </c>
      <c r="D55" s="30" t="s">
        <v>61</v>
      </c>
      <c r="E55" s="30">
        <v>240</v>
      </c>
      <c r="F55" s="32">
        <v>2000</v>
      </c>
    </row>
    <row r="56" spans="1:6" ht="60.75" customHeight="1">
      <c r="A56" s="28" t="s">
        <v>62</v>
      </c>
      <c r="B56" s="29">
        <v>1</v>
      </c>
      <c r="C56" s="29">
        <v>13</v>
      </c>
      <c r="D56" s="30" t="s">
        <v>63</v>
      </c>
      <c r="E56" s="30"/>
      <c r="F56" s="31">
        <f>F57</f>
        <v>1000</v>
      </c>
    </row>
    <row r="57" spans="1:6" ht="46.5" customHeight="1">
      <c r="A57" s="28" t="s">
        <v>64</v>
      </c>
      <c r="B57" s="29">
        <v>1</v>
      </c>
      <c r="C57" s="29">
        <v>13</v>
      </c>
      <c r="D57" s="30" t="s">
        <v>65</v>
      </c>
      <c r="E57" s="30"/>
      <c r="F57" s="31">
        <f>F59</f>
        <v>1000</v>
      </c>
    </row>
    <row r="58" spans="1:6" ht="32.25" customHeight="1">
      <c r="A58" s="28" t="s">
        <v>66</v>
      </c>
      <c r="B58" s="29">
        <v>1</v>
      </c>
      <c r="C58" s="29">
        <v>13</v>
      </c>
      <c r="D58" s="30" t="s">
        <v>67</v>
      </c>
      <c r="E58" s="30"/>
      <c r="F58" s="31">
        <f>F59</f>
        <v>1000</v>
      </c>
    </row>
    <row r="59" spans="1:6" ht="32.25" customHeight="1">
      <c r="A59" s="28" t="s">
        <v>37</v>
      </c>
      <c r="B59" s="29">
        <v>1</v>
      </c>
      <c r="C59" s="29">
        <v>13</v>
      </c>
      <c r="D59" s="30" t="s">
        <v>67</v>
      </c>
      <c r="E59" s="30">
        <v>240</v>
      </c>
      <c r="F59" s="32">
        <v>1000</v>
      </c>
    </row>
    <row r="60" spans="1:6" ht="46.5" customHeight="1">
      <c r="A60" s="28" t="s">
        <v>68</v>
      </c>
      <c r="B60" s="29">
        <v>1</v>
      </c>
      <c r="C60" s="29">
        <v>13</v>
      </c>
      <c r="D60" s="30" t="s">
        <v>69</v>
      </c>
      <c r="E60" s="30"/>
      <c r="F60" s="31">
        <v>1000</v>
      </c>
    </row>
    <row r="61" spans="1:6" ht="46.5" customHeight="1">
      <c r="A61" s="28" t="s">
        <v>70</v>
      </c>
      <c r="B61" s="29">
        <v>1</v>
      </c>
      <c r="C61" s="29">
        <v>13</v>
      </c>
      <c r="D61" s="30" t="s">
        <v>71</v>
      </c>
      <c r="E61" s="30"/>
      <c r="F61" s="31">
        <f>F63</f>
        <v>1000</v>
      </c>
    </row>
    <row r="62" spans="1:6" ht="60.75" customHeight="1">
      <c r="A62" s="28" t="s">
        <v>72</v>
      </c>
      <c r="B62" s="29">
        <v>1</v>
      </c>
      <c r="C62" s="29">
        <v>13</v>
      </c>
      <c r="D62" s="30" t="s">
        <v>73</v>
      </c>
      <c r="E62" s="30"/>
      <c r="F62" s="31">
        <f>F63</f>
        <v>1000</v>
      </c>
    </row>
    <row r="63" spans="1:6" ht="32.25" customHeight="1">
      <c r="A63" s="28" t="s">
        <v>37</v>
      </c>
      <c r="B63" s="29">
        <v>1</v>
      </c>
      <c r="C63" s="29">
        <v>13</v>
      </c>
      <c r="D63" s="30" t="s">
        <v>73</v>
      </c>
      <c r="E63" s="30">
        <v>240</v>
      </c>
      <c r="F63" s="32">
        <v>1000</v>
      </c>
    </row>
    <row r="64" spans="1:6" ht="60.75" customHeight="1">
      <c r="A64" s="28" t="s">
        <v>74</v>
      </c>
      <c r="B64" s="29">
        <v>1</v>
      </c>
      <c r="C64" s="29">
        <v>13</v>
      </c>
      <c r="D64" s="30" t="s">
        <v>75</v>
      </c>
      <c r="E64" s="30"/>
      <c r="F64" s="31">
        <v>1000</v>
      </c>
    </row>
    <row r="65" spans="1:6" ht="18" customHeight="1">
      <c r="A65" s="28" t="s">
        <v>76</v>
      </c>
      <c r="B65" s="29">
        <v>1</v>
      </c>
      <c r="C65" s="29">
        <v>13</v>
      </c>
      <c r="D65" s="30" t="s">
        <v>77</v>
      </c>
      <c r="E65" s="30"/>
      <c r="F65" s="31">
        <f>F67</f>
        <v>1000</v>
      </c>
    </row>
    <row r="66" spans="1:6" ht="63" customHeight="1">
      <c r="A66" s="28" t="s">
        <v>78</v>
      </c>
      <c r="B66" s="29">
        <v>1</v>
      </c>
      <c r="C66" s="29">
        <v>13</v>
      </c>
      <c r="D66" s="30" t="s">
        <v>79</v>
      </c>
      <c r="E66" s="30"/>
      <c r="F66" s="31">
        <f>F67</f>
        <v>1000</v>
      </c>
    </row>
    <row r="67" spans="1:6" ht="32.25" customHeight="1">
      <c r="A67" s="28" t="s">
        <v>37</v>
      </c>
      <c r="B67" s="29">
        <v>1</v>
      </c>
      <c r="C67" s="29">
        <v>13</v>
      </c>
      <c r="D67" s="30" t="s">
        <v>79</v>
      </c>
      <c r="E67" s="30">
        <v>240</v>
      </c>
      <c r="F67" s="32">
        <v>1000</v>
      </c>
    </row>
    <row r="68" spans="1:6" ht="60.75" customHeight="1">
      <c r="A68" s="28" t="s">
        <v>80</v>
      </c>
      <c r="B68" s="29">
        <v>1</v>
      </c>
      <c r="C68" s="29">
        <v>13</v>
      </c>
      <c r="D68" s="30" t="s">
        <v>81</v>
      </c>
      <c r="E68" s="30"/>
      <c r="F68" s="31">
        <v>1000</v>
      </c>
    </row>
    <row r="69" spans="1:6" ht="12.75">
      <c r="A69" s="28" t="s">
        <v>82</v>
      </c>
      <c r="B69" s="29">
        <v>1</v>
      </c>
      <c r="C69" s="29">
        <v>13</v>
      </c>
      <c r="D69" s="30" t="s">
        <v>83</v>
      </c>
      <c r="E69" s="30"/>
      <c r="F69" s="33">
        <f>F70</f>
        <v>1000</v>
      </c>
    </row>
    <row r="70" spans="1:6" ht="32.25" customHeight="1">
      <c r="A70" s="28" t="s">
        <v>84</v>
      </c>
      <c r="B70" s="29">
        <v>1</v>
      </c>
      <c r="C70" s="29">
        <v>13</v>
      </c>
      <c r="D70" s="30" t="s">
        <v>85</v>
      </c>
      <c r="E70" s="30"/>
      <c r="F70" s="33">
        <f>F71</f>
        <v>1000</v>
      </c>
    </row>
    <row r="71" spans="1:6" ht="32.25" customHeight="1">
      <c r="A71" s="28" t="s">
        <v>37</v>
      </c>
      <c r="B71" s="29">
        <v>1</v>
      </c>
      <c r="C71" s="29">
        <v>13</v>
      </c>
      <c r="D71" s="30" t="s">
        <v>85</v>
      </c>
      <c r="E71" s="30">
        <v>240</v>
      </c>
      <c r="F71" s="38">
        <v>1000</v>
      </c>
    </row>
    <row r="72" spans="1:6" ht="46.5" customHeight="1">
      <c r="A72" s="28" t="s">
        <v>26</v>
      </c>
      <c r="B72" s="29">
        <v>1</v>
      </c>
      <c r="C72" s="29">
        <v>13</v>
      </c>
      <c r="D72" s="30" t="s">
        <v>27</v>
      </c>
      <c r="E72" s="30"/>
      <c r="F72" s="33">
        <f>F73</f>
        <v>3902172.95</v>
      </c>
    </row>
    <row r="73" spans="1:6" ht="46.5" customHeight="1">
      <c r="A73" s="28" t="s">
        <v>28</v>
      </c>
      <c r="B73" s="29">
        <v>1</v>
      </c>
      <c r="C73" s="29">
        <v>13</v>
      </c>
      <c r="D73" s="30" t="s">
        <v>29</v>
      </c>
      <c r="E73" s="30"/>
      <c r="F73" s="31">
        <f>F74</f>
        <v>3902172.95</v>
      </c>
    </row>
    <row r="74" spans="1:6" ht="32.25" customHeight="1">
      <c r="A74" s="28" t="s">
        <v>86</v>
      </c>
      <c r="B74" s="29">
        <v>1</v>
      </c>
      <c r="C74" s="29">
        <v>13</v>
      </c>
      <c r="D74" s="30" t="s">
        <v>87</v>
      </c>
      <c r="E74" s="30"/>
      <c r="F74" s="31">
        <f>F75+F76</f>
        <v>3902172.95</v>
      </c>
    </row>
    <row r="75" spans="1:6" ht="32.25" customHeight="1">
      <c r="A75" s="28" t="s">
        <v>36</v>
      </c>
      <c r="B75" s="29">
        <v>1</v>
      </c>
      <c r="C75" s="29">
        <v>13</v>
      </c>
      <c r="D75" s="30" t="s">
        <v>87</v>
      </c>
      <c r="E75" s="30">
        <v>120</v>
      </c>
      <c r="F75" s="32">
        <v>3315700</v>
      </c>
    </row>
    <row r="76" spans="1:6" ht="32.25" customHeight="1">
      <c r="A76" s="28" t="s">
        <v>37</v>
      </c>
      <c r="B76" s="29">
        <v>1</v>
      </c>
      <c r="C76" s="29">
        <v>13</v>
      </c>
      <c r="D76" s="30" t="s">
        <v>87</v>
      </c>
      <c r="E76" s="30">
        <v>240</v>
      </c>
      <c r="F76" s="32">
        <v>586472.95</v>
      </c>
    </row>
    <row r="77" spans="1:6" ht="18" customHeight="1">
      <c r="A77" s="24" t="s">
        <v>88</v>
      </c>
      <c r="B77" s="25">
        <v>2</v>
      </c>
      <c r="C77" s="25"/>
      <c r="D77" s="26"/>
      <c r="E77" s="26"/>
      <c r="F77" s="39">
        <f>F78</f>
        <v>210600</v>
      </c>
    </row>
    <row r="78" spans="1:6" ht="18" customHeight="1">
      <c r="A78" s="28" t="s">
        <v>89</v>
      </c>
      <c r="B78" s="29">
        <v>2</v>
      </c>
      <c r="C78" s="29">
        <v>3</v>
      </c>
      <c r="D78" s="30"/>
      <c r="E78" s="30"/>
      <c r="F78" s="31">
        <f>F79</f>
        <v>210600</v>
      </c>
    </row>
    <row r="79" spans="1:6" ht="46.5" customHeight="1">
      <c r="A79" s="28" t="s">
        <v>26</v>
      </c>
      <c r="B79" s="29">
        <v>2</v>
      </c>
      <c r="C79" s="29">
        <v>3</v>
      </c>
      <c r="D79" s="30" t="s">
        <v>27</v>
      </c>
      <c r="E79" s="30"/>
      <c r="F79" s="31">
        <f>F80</f>
        <v>210600</v>
      </c>
    </row>
    <row r="80" spans="1:6" ht="46.5" customHeight="1">
      <c r="A80" s="28" t="s">
        <v>28</v>
      </c>
      <c r="B80" s="29">
        <v>2</v>
      </c>
      <c r="C80" s="29">
        <v>3</v>
      </c>
      <c r="D80" s="30" t="s">
        <v>29</v>
      </c>
      <c r="E80" s="30"/>
      <c r="F80" s="31">
        <f>F81</f>
        <v>210600</v>
      </c>
    </row>
    <row r="81" spans="1:6" ht="32.25" customHeight="1">
      <c r="A81" s="28" t="s">
        <v>90</v>
      </c>
      <c r="B81" s="29">
        <v>2</v>
      </c>
      <c r="C81" s="29">
        <v>3</v>
      </c>
      <c r="D81" s="30" t="s">
        <v>91</v>
      </c>
      <c r="E81" s="30"/>
      <c r="F81" s="31">
        <f>F82+F83</f>
        <v>210600</v>
      </c>
    </row>
    <row r="82" spans="1:6" ht="32.25" customHeight="1">
      <c r="A82" s="28" t="s">
        <v>36</v>
      </c>
      <c r="B82" s="29">
        <v>2</v>
      </c>
      <c r="C82" s="29">
        <v>3</v>
      </c>
      <c r="D82" s="30" t="s">
        <v>91</v>
      </c>
      <c r="E82" s="30">
        <v>120</v>
      </c>
      <c r="F82" s="32">
        <f>210600-18188</f>
        <v>192412</v>
      </c>
    </row>
    <row r="83" spans="1:6" ht="32.25" customHeight="1">
      <c r="A83" s="28" t="s">
        <v>37</v>
      </c>
      <c r="B83" s="29">
        <v>2</v>
      </c>
      <c r="C83" s="29">
        <v>3</v>
      </c>
      <c r="D83" s="30" t="s">
        <v>91</v>
      </c>
      <c r="E83" s="30">
        <v>240</v>
      </c>
      <c r="F83" s="32">
        <v>18188</v>
      </c>
    </row>
    <row r="84" spans="1:6" ht="32.25" customHeight="1">
      <c r="A84" s="40" t="s">
        <v>92</v>
      </c>
      <c r="B84" s="25">
        <v>3</v>
      </c>
      <c r="C84" s="25"/>
      <c r="D84" s="26"/>
      <c r="E84" s="26"/>
      <c r="F84" s="39">
        <f>F85</f>
        <v>486463.39</v>
      </c>
    </row>
    <row r="85" spans="1:6" ht="46.5" customHeight="1">
      <c r="A85" s="28" t="s">
        <v>93</v>
      </c>
      <c r="B85" s="29">
        <v>3</v>
      </c>
      <c r="C85" s="29">
        <v>10</v>
      </c>
      <c r="D85" s="30"/>
      <c r="E85" s="30"/>
      <c r="F85" s="31">
        <f>F86+F98</f>
        <v>486463.39</v>
      </c>
    </row>
    <row r="86" spans="1:6" ht="60.75" customHeight="1">
      <c r="A86" s="28" t="s">
        <v>94</v>
      </c>
      <c r="B86" s="29">
        <v>3</v>
      </c>
      <c r="C86" s="29">
        <v>10</v>
      </c>
      <c r="D86" s="30" t="s">
        <v>95</v>
      </c>
      <c r="E86" s="30"/>
      <c r="F86" s="31">
        <f>F87+F93</f>
        <v>352016.67</v>
      </c>
    </row>
    <row r="87" spans="1:6" ht="12.75">
      <c r="A87" s="28" t="s">
        <v>96</v>
      </c>
      <c r="B87" s="29">
        <v>3</v>
      </c>
      <c r="C87" s="29">
        <v>10</v>
      </c>
      <c r="D87" s="30" t="s">
        <v>97</v>
      </c>
      <c r="E87" s="30"/>
      <c r="F87" s="31">
        <f>F88+F90</f>
        <v>229602.53</v>
      </c>
    </row>
    <row r="88" spans="1:6" ht="32.25" customHeight="1">
      <c r="A88" s="28" t="s">
        <v>98</v>
      </c>
      <c r="B88" s="29">
        <v>3</v>
      </c>
      <c r="C88" s="29">
        <v>10</v>
      </c>
      <c r="D88" s="30" t="s">
        <v>99</v>
      </c>
      <c r="E88" s="30"/>
      <c r="F88" s="31">
        <f>F89</f>
        <v>23976.27</v>
      </c>
    </row>
    <row r="89" spans="1:6" ht="32.25" customHeight="1">
      <c r="A89" s="28" t="s">
        <v>37</v>
      </c>
      <c r="B89" s="29">
        <v>3</v>
      </c>
      <c r="C89" s="29">
        <v>10</v>
      </c>
      <c r="D89" s="30" t="s">
        <v>99</v>
      </c>
      <c r="E89" s="30">
        <v>240</v>
      </c>
      <c r="F89" s="32">
        <v>23976.27</v>
      </c>
    </row>
    <row r="90" spans="1:6" ht="32.25" customHeight="1">
      <c r="A90" s="28" t="s">
        <v>100</v>
      </c>
      <c r="B90" s="29">
        <v>3</v>
      </c>
      <c r="C90" s="29">
        <v>10</v>
      </c>
      <c r="D90" s="30" t="s">
        <v>101</v>
      </c>
      <c r="E90" s="30"/>
      <c r="F90" s="41">
        <f>F91+F92</f>
        <v>205626.26</v>
      </c>
    </row>
    <row r="91" spans="1:6" ht="32.25" customHeight="1">
      <c r="A91" s="28" t="s">
        <v>36</v>
      </c>
      <c r="B91" s="29">
        <v>3</v>
      </c>
      <c r="C91" s="29">
        <v>10</v>
      </c>
      <c r="D91" s="30" t="s">
        <v>101</v>
      </c>
      <c r="E91" s="30">
        <v>120</v>
      </c>
      <c r="F91" s="42">
        <v>50000</v>
      </c>
    </row>
    <row r="92" spans="1:6" ht="32.25" customHeight="1">
      <c r="A92" s="28" t="s">
        <v>37</v>
      </c>
      <c r="B92" s="29">
        <v>3</v>
      </c>
      <c r="C92" s="29">
        <v>10</v>
      </c>
      <c r="D92" s="30" t="s">
        <v>101</v>
      </c>
      <c r="E92" s="30">
        <v>240</v>
      </c>
      <c r="F92" s="42">
        <v>155626.26</v>
      </c>
    </row>
    <row r="93" spans="1:6" ht="18" customHeight="1">
      <c r="A93" s="28" t="s">
        <v>102</v>
      </c>
      <c r="B93" s="29">
        <v>3</v>
      </c>
      <c r="C93" s="29">
        <v>10</v>
      </c>
      <c r="D93" s="30" t="s">
        <v>103</v>
      </c>
      <c r="E93" s="30"/>
      <c r="F93" s="31">
        <f>F94+F96</f>
        <v>122414.13999999998</v>
      </c>
    </row>
    <row r="94" spans="1:6" ht="32.25" customHeight="1">
      <c r="A94" s="28" t="s">
        <v>104</v>
      </c>
      <c r="B94" s="29">
        <v>3</v>
      </c>
      <c r="C94" s="29">
        <v>10</v>
      </c>
      <c r="D94" s="30" t="s">
        <v>105</v>
      </c>
      <c r="E94" s="30"/>
      <c r="F94" s="31">
        <f>F95</f>
        <v>53727.27</v>
      </c>
    </row>
    <row r="95" spans="1:6" ht="32.25" customHeight="1">
      <c r="A95" s="28" t="s">
        <v>37</v>
      </c>
      <c r="B95" s="29">
        <v>3</v>
      </c>
      <c r="C95" s="29">
        <v>10</v>
      </c>
      <c r="D95" s="30" t="s">
        <v>105</v>
      </c>
      <c r="E95" s="30">
        <v>240</v>
      </c>
      <c r="F95" s="32">
        <v>53727.27</v>
      </c>
    </row>
    <row r="96" spans="1:6" ht="32.25" customHeight="1">
      <c r="A96" s="28" t="s">
        <v>106</v>
      </c>
      <c r="B96" s="29">
        <v>3</v>
      </c>
      <c r="C96" s="29">
        <v>10</v>
      </c>
      <c r="D96" s="30" t="s">
        <v>107</v>
      </c>
      <c r="E96" s="30"/>
      <c r="F96" s="31">
        <f>F97</f>
        <v>68686.87</v>
      </c>
    </row>
    <row r="97" spans="1:6" ht="32.25" customHeight="1">
      <c r="A97" s="28" t="s">
        <v>37</v>
      </c>
      <c r="B97" s="29">
        <v>3</v>
      </c>
      <c r="C97" s="29">
        <v>10</v>
      </c>
      <c r="D97" s="30" t="s">
        <v>107</v>
      </c>
      <c r="E97" s="30">
        <v>240</v>
      </c>
      <c r="F97" s="32">
        <v>68686.87</v>
      </c>
    </row>
    <row r="98" spans="1:6" ht="46.5" customHeight="1">
      <c r="A98" s="28" t="s">
        <v>26</v>
      </c>
      <c r="B98" s="29">
        <v>3</v>
      </c>
      <c r="C98" s="29">
        <v>10</v>
      </c>
      <c r="D98" s="30" t="s">
        <v>27</v>
      </c>
      <c r="E98" s="30"/>
      <c r="F98" s="31">
        <f>F99</f>
        <v>134446.72</v>
      </c>
    </row>
    <row r="99" spans="1:6" ht="46.5" customHeight="1">
      <c r="A99" s="28" t="s">
        <v>28</v>
      </c>
      <c r="B99" s="29">
        <v>3</v>
      </c>
      <c r="C99" s="29">
        <v>10</v>
      </c>
      <c r="D99" s="30" t="s">
        <v>29</v>
      </c>
      <c r="E99" s="30"/>
      <c r="F99" s="31">
        <f>F100</f>
        <v>134446.72</v>
      </c>
    </row>
    <row r="100" spans="1:6" ht="46.5" customHeight="1">
      <c r="A100" s="28" t="s">
        <v>108</v>
      </c>
      <c r="B100" s="29">
        <v>3</v>
      </c>
      <c r="C100" s="29">
        <v>10</v>
      </c>
      <c r="D100" s="30" t="s">
        <v>109</v>
      </c>
      <c r="E100" s="30"/>
      <c r="F100" s="31">
        <f>F101</f>
        <v>134446.72</v>
      </c>
    </row>
    <row r="101" spans="1:6" ht="32.25" customHeight="1">
      <c r="A101" s="28" t="s">
        <v>37</v>
      </c>
      <c r="B101" s="29">
        <v>3</v>
      </c>
      <c r="C101" s="29">
        <v>10</v>
      </c>
      <c r="D101" s="30" t="s">
        <v>109</v>
      </c>
      <c r="E101" s="30">
        <v>240</v>
      </c>
      <c r="F101" s="32">
        <v>134446.72</v>
      </c>
    </row>
    <row r="102" spans="1:6" ht="18" customHeight="1">
      <c r="A102" s="40" t="s">
        <v>110</v>
      </c>
      <c r="B102" s="25">
        <v>4</v>
      </c>
      <c r="C102" s="25"/>
      <c r="D102" s="26"/>
      <c r="E102" s="26"/>
      <c r="F102" s="39">
        <f>F103+F108+F113</f>
        <v>1339495.91</v>
      </c>
    </row>
    <row r="103" spans="1:6" ht="18" customHeight="1">
      <c r="A103" s="28" t="s">
        <v>111</v>
      </c>
      <c r="B103" s="29">
        <v>4</v>
      </c>
      <c r="C103" s="29">
        <v>9</v>
      </c>
      <c r="D103" s="30"/>
      <c r="E103" s="30"/>
      <c r="F103" s="31">
        <f>F104</f>
        <v>1284371.67</v>
      </c>
    </row>
    <row r="104" spans="1:6" ht="46.5" customHeight="1">
      <c r="A104" s="28" t="s">
        <v>26</v>
      </c>
      <c r="B104" s="29">
        <v>4</v>
      </c>
      <c r="C104" s="29">
        <v>9</v>
      </c>
      <c r="D104" s="30" t="s">
        <v>27</v>
      </c>
      <c r="E104" s="30"/>
      <c r="F104" s="31">
        <f>F105</f>
        <v>1284371.67</v>
      </c>
    </row>
    <row r="105" spans="1:6" ht="46.5" customHeight="1">
      <c r="A105" s="28" t="s">
        <v>112</v>
      </c>
      <c r="B105" s="29">
        <v>4</v>
      </c>
      <c r="C105" s="29">
        <v>9</v>
      </c>
      <c r="D105" s="30" t="s">
        <v>29</v>
      </c>
      <c r="E105" s="30"/>
      <c r="F105" s="31">
        <f>F106</f>
        <v>1284371.67</v>
      </c>
    </row>
    <row r="106" spans="1:6" ht="46.5" customHeight="1">
      <c r="A106" s="28" t="s">
        <v>113</v>
      </c>
      <c r="B106" s="29">
        <v>4</v>
      </c>
      <c r="C106" s="29">
        <v>9</v>
      </c>
      <c r="D106" s="30" t="s">
        <v>114</v>
      </c>
      <c r="E106" s="30"/>
      <c r="F106" s="31">
        <f>F107</f>
        <v>1284371.67</v>
      </c>
    </row>
    <row r="107" spans="1:6" ht="32.25" customHeight="1">
      <c r="A107" s="28" t="s">
        <v>37</v>
      </c>
      <c r="B107" s="29">
        <v>4</v>
      </c>
      <c r="C107" s="29">
        <v>9</v>
      </c>
      <c r="D107" s="30" t="s">
        <v>114</v>
      </c>
      <c r="E107" s="30">
        <v>240</v>
      </c>
      <c r="F107" s="32">
        <f>204200+1080171.67</f>
        <v>1284371.67</v>
      </c>
    </row>
    <row r="108" spans="1:6" ht="18" customHeight="1">
      <c r="A108" s="28" t="s">
        <v>115</v>
      </c>
      <c r="B108" s="29">
        <v>4</v>
      </c>
      <c r="C108" s="29">
        <v>10</v>
      </c>
      <c r="D108" s="30"/>
      <c r="E108" s="30"/>
      <c r="F108" s="31">
        <f>F109</f>
        <v>20124.24</v>
      </c>
    </row>
    <row r="109" spans="1:6" ht="46.5" customHeight="1">
      <c r="A109" s="28" t="s">
        <v>26</v>
      </c>
      <c r="B109" s="29">
        <v>4</v>
      </c>
      <c r="C109" s="29">
        <v>10</v>
      </c>
      <c r="D109" s="30" t="s">
        <v>27</v>
      </c>
      <c r="E109" s="30"/>
      <c r="F109" s="31">
        <f>F110</f>
        <v>20124.24</v>
      </c>
    </row>
    <row r="110" spans="1:6" ht="46.5" customHeight="1">
      <c r="A110" s="28" t="s">
        <v>28</v>
      </c>
      <c r="B110" s="29">
        <v>4</v>
      </c>
      <c r="C110" s="29">
        <v>10</v>
      </c>
      <c r="D110" s="30" t="s">
        <v>29</v>
      </c>
      <c r="E110" s="30"/>
      <c r="F110" s="31">
        <f>F111</f>
        <v>20124.24</v>
      </c>
    </row>
    <row r="111" spans="1:6" ht="12.75">
      <c r="A111" s="28" t="s">
        <v>116</v>
      </c>
      <c r="B111" s="29">
        <v>4</v>
      </c>
      <c r="C111" s="29">
        <v>10</v>
      </c>
      <c r="D111" s="30" t="s">
        <v>117</v>
      </c>
      <c r="E111" s="30"/>
      <c r="F111" s="31">
        <f>F112</f>
        <v>20124.24</v>
      </c>
    </row>
    <row r="112" spans="1:6" ht="12.75">
      <c r="A112" s="28" t="s">
        <v>37</v>
      </c>
      <c r="B112" s="29">
        <v>4</v>
      </c>
      <c r="C112" s="29">
        <v>10</v>
      </c>
      <c r="D112" s="30" t="s">
        <v>117</v>
      </c>
      <c r="E112" s="30">
        <v>240</v>
      </c>
      <c r="F112" s="32">
        <v>20124.24</v>
      </c>
    </row>
    <row r="113" spans="1:6" ht="18" customHeight="1">
      <c r="A113" s="28" t="s">
        <v>118</v>
      </c>
      <c r="B113" s="29">
        <v>4</v>
      </c>
      <c r="C113" s="29">
        <v>12</v>
      </c>
      <c r="D113" s="30"/>
      <c r="E113" s="30"/>
      <c r="F113" s="33">
        <f>F114</f>
        <v>35000</v>
      </c>
    </row>
    <row r="114" spans="1:6" ht="46.5" customHeight="1">
      <c r="A114" s="28" t="s">
        <v>26</v>
      </c>
      <c r="B114" s="29">
        <v>4</v>
      </c>
      <c r="C114" s="29">
        <v>12</v>
      </c>
      <c r="D114" s="30" t="s">
        <v>27</v>
      </c>
      <c r="E114" s="30"/>
      <c r="F114" s="31">
        <f>F115</f>
        <v>35000</v>
      </c>
    </row>
    <row r="115" spans="1:6" ht="46.5" customHeight="1">
      <c r="A115" s="28" t="s">
        <v>112</v>
      </c>
      <c r="B115" s="29">
        <v>4</v>
      </c>
      <c r="C115" s="29">
        <v>12</v>
      </c>
      <c r="D115" s="30" t="s">
        <v>29</v>
      </c>
      <c r="E115" s="30"/>
      <c r="F115" s="31">
        <f>F116</f>
        <v>35000</v>
      </c>
    </row>
    <row r="116" spans="1:6" ht="32.25" customHeight="1">
      <c r="A116" s="28" t="s">
        <v>119</v>
      </c>
      <c r="B116" s="29">
        <v>4</v>
      </c>
      <c r="C116" s="29">
        <v>12</v>
      </c>
      <c r="D116" s="30" t="s">
        <v>120</v>
      </c>
      <c r="E116" s="30"/>
      <c r="F116" s="31">
        <f>F117</f>
        <v>35000</v>
      </c>
    </row>
    <row r="117" spans="1:6" ht="32.25" customHeight="1">
      <c r="A117" s="28" t="s">
        <v>37</v>
      </c>
      <c r="B117" s="29">
        <v>4</v>
      </c>
      <c r="C117" s="29">
        <v>12</v>
      </c>
      <c r="D117" s="30" t="s">
        <v>120</v>
      </c>
      <c r="E117" s="30">
        <v>240</v>
      </c>
      <c r="F117" s="32">
        <v>35000</v>
      </c>
    </row>
    <row r="118" spans="1:6" ht="18" customHeight="1">
      <c r="A118" s="24" t="s">
        <v>121</v>
      </c>
      <c r="B118" s="25">
        <v>5</v>
      </c>
      <c r="C118" s="25"/>
      <c r="D118" s="26"/>
      <c r="E118" s="26"/>
      <c r="F118" s="39">
        <f>F119</f>
        <v>806588.2599999999</v>
      </c>
    </row>
    <row r="119" spans="1:6" ht="18" customHeight="1">
      <c r="A119" s="28" t="s">
        <v>122</v>
      </c>
      <c r="B119" s="29">
        <v>5</v>
      </c>
      <c r="C119" s="29">
        <v>3</v>
      </c>
      <c r="D119" s="30"/>
      <c r="E119" s="30"/>
      <c r="F119" s="31">
        <f>F120+F127</f>
        <v>806588.2599999999</v>
      </c>
    </row>
    <row r="120" spans="1:6" ht="46.5" customHeight="1">
      <c r="A120" s="28" t="s">
        <v>123</v>
      </c>
      <c r="B120" s="29">
        <v>5</v>
      </c>
      <c r="C120" s="29">
        <v>3</v>
      </c>
      <c r="D120" s="30" t="s">
        <v>124</v>
      </c>
      <c r="E120" s="30"/>
      <c r="F120" s="33">
        <f>F121+F124</f>
        <v>172023.36</v>
      </c>
    </row>
    <row r="121" spans="1:6" ht="32.25" customHeight="1">
      <c r="A121" s="28" t="s">
        <v>125</v>
      </c>
      <c r="B121" s="29">
        <v>5</v>
      </c>
      <c r="C121" s="29">
        <v>3</v>
      </c>
      <c r="D121" s="30" t="s">
        <v>126</v>
      </c>
      <c r="E121" s="30"/>
      <c r="F121" s="33">
        <f>F122</f>
        <v>110011.68</v>
      </c>
    </row>
    <row r="122" spans="1:6" ht="46.5" customHeight="1">
      <c r="A122" s="28" t="s">
        <v>127</v>
      </c>
      <c r="B122" s="29">
        <v>5</v>
      </c>
      <c r="C122" s="29">
        <v>3</v>
      </c>
      <c r="D122" s="30" t="s">
        <v>128</v>
      </c>
      <c r="E122" s="30"/>
      <c r="F122" s="33">
        <f>F123</f>
        <v>110011.68</v>
      </c>
    </row>
    <row r="123" spans="1:6" ht="32.25" customHeight="1">
      <c r="A123" s="28" t="s">
        <v>37</v>
      </c>
      <c r="B123" s="29">
        <v>5</v>
      </c>
      <c r="C123" s="29">
        <v>3</v>
      </c>
      <c r="D123" s="30" t="s">
        <v>128</v>
      </c>
      <c r="E123" s="30">
        <v>240</v>
      </c>
      <c r="F123" s="38">
        <v>110011.68</v>
      </c>
    </row>
    <row r="124" spans="1:6" ht="18" customHeight="1">
      <c r="A124" s="28" t="s">
        <v>129</v>
      </c>
      <c r="B124" s="29">
        <v>5</v>
      </c>
      <c r="C124" s="29">
        <v>3</v>
      </c>
      <c r="D124" s="30" t="s">
        <v>130</v>
      </c>
      <c r="E124" s="30"/>
      <c r="F124" s="31">
        <f>F125</f>
        <v>62011.68</v>
      </c>
    </row>
    <row r="125" spans="1:6" ht="32.25" customHeight="1">
      <c r="A125" s="28" t="s">
        <v>131</v>
      </c>
      <c r="B125" s="29">
        <v>5</v>
      </c>
      <c r="C125" s="29">
        <v>3</v>
      </c>
      <c r="D125" s="30" t="s">
        <v>132</v>
      </c>
      <c r="E125" s="30"/>
      <c r="F125" s="33">
        <f>F126</f>
        <v>62011.68</v>
      </c>
    </row>
    <row r="126" spans="1:6" ht="32.25" customHeight="1">
      <c r="A126" s="28" t="s">
        <v>37</v>
      </c>
      <c r="B126" s="29">
        <v>5</v>
      </c>
      <c r="C126" s="29">
        <v>3</v>
      </c>
      <c r="D126" s="30" t="s">
        <v>132</v>
      </c>
      <c r="E126" s="30">
        <v>240</v>
      </c>
      <c r="F126" s="32">
        <v>62011.68</v>
      </c>
    </row>
    <row r="127" spans="1:6" ht="46.5" customHeight="1">
      <c r="A127" s="28" t="s">
        <v>26</v>
      </c>
      <c r="B127" s="29">
        <v>5</v>
      </c>
      <c r="C127" s="29">
        <v>3</v>
      </c>
      <c r="D127" s="30" t="s">
        <v>27</v>
      </c>
      <c r="E127" s="30"/>
      <c r="F127" s="33">
        <f>F128</f>
        <v>634564.8999999999</v>
      </c>
    </row>
    <row r="128" spans="1:6" ht="32.25" customHeight="1">
      <c r="A128" s="28" t="s">
        <v>133</v>
      </c>
      <c r="B128" s="29">
        <v>5</v>
      </c>
      <c r="C128" s="29">
        <v>3</v>
      </c>
      <c r="D128" s="30" t="s">
        <v>134</v>
      </c>
      <c r="E128" s="30"/>
      <c r="F128" s="31">
        <f>F129+F131+F133</f>
        <v>634564.8999999999</v>
      </c>
    </row>
    <row r="129" spans="1:6" ht="18" customHeight="1">
      <c r="A129" s="28" t="s">
        <v>135</v>
      </c>
      <c r="B129" s="29">
        <v>5</v>
      </c>
      <c r="C129" s="29">
        <v>3</v>
      </c>
      <c r="D129" s="30" t="s">
        <v>136</v>
      </c>
      <c r="E129" s="30"/>
      <c r="F129" s="31">
        <f>F130</f>
        <v>342891.54</v>
      </c>
    </row>
    <row r="130" spans="1:6" ht="32.25" customHeight="1">
      <c r="A130" s="43" t="s">
        <v>37</v>
      </c>
      <c r="B130" s="29">
        <v>5</v>
      </c>
      <c r="C130" s="29">
        <v>3</v>
      </c>
      <c r="D130" s="30" t="s">
        <v>136</v>
      </c>
      <c r="E130" s="30">
        <v>240</v>
      </c>
      <c r="F130" s="32">
        <v>342891.54</v>
      </c>
    </row>
    <row r="131" spans="1:6" ht="18" customHeight="1">
      <c r="A131" s="43" t="s">
        <v>137</v>
      </c>
      <c r="B131" s="29">
        <v>5</v>
      </c>
      <c r="C131" s="29">
        <v>3</v>
      </c>
      <c r="D131" s="30" t="s">
        <v>138</v>
      </c>
      <c r="E131" s="30"/>
      <c r="F131" s="33">
        <f>F132</f>
        <v>138773.36</v>
      </c>
    </row>
    <row r="132" spans="1:6" ht="32.25" customHeight="1">
      <c r="A132" s="43" t="s">
        <v>37</v>
      </c>
      <c r="B132" s="29">
        <v>5</v>
      </c>
      <c r="C132" s="29">
        <v>3</v>
      </c>
      <c r="D132" s="30" t="s">
        <v>138</v>
      </c>
      <c r="E132" s="30">
        <v>240</v>
      </c>
      <c r="F132" s="32">
        <v>138773.36</v>
      </c>
    </row>
    <row r="133" spans="1:6" ht="32.25" customHeight="1">
      <c r="A133" s="43" t="s">
        <v>139</v>
      </c>
      <c r="B133" s="29">
        <v>5</v>
      </c>
      <c r="C133" s="29">
        <v>3</v>
      </c>
      <c r="D133" s="30" t="s">
        <v>140</v>
      </c>
      <c r="E133" s="30"/>
      <c r="F133" s="33">
        <f>F134</f>
        <v>152900</v>
      </c>
    </row>
    <row r="134" spans="1:6" ht="32.25" customHeight="1">
      <c r="A134" s="43" t="s">
        <v>37</v>
      </c>
      <c r="B134" s="29">
        <v>5</v>
      </c>
      <c r="C134" s="29">
        <v>3</v>
      </c>
      <c r="D134" s="30" t="s">
        <v>140</v>
      </c>
      <c r="E134" s="30">
        <v>240</v>
      </c>
      <c r="F134" s="32">
        <v>152900</v>
      </c>
    </row>
    <row r="135" spans="1:6" ht="18" customHeight="1">
      <c r="A135" s="24" t="s">
        <v>141</v>
      </c>
      <c r="B135" s="25">
        <v>8</v>
      </c>
      <c r="C135" s="25"/>
      <c r="D135" s="26"/>
      <c r="E135" s="26"/>
      <c r="F135" s="39">
        <f>F136+F147</f>
        <v>3095357.1799999997</v>
      </c>
    </row>
    <row r="136" spans="1:6" ht="18" customHeight="1">
      <c r="A136" s="28" t="s">
        <v>142</v>
      </c>
      <c r="B136" s="29">
        <v>8</v>
      </c>
      <c r="C136" s="29">
        <v>1</v>
      </c>
      <c r="D136" s="30"/>
      <c r="E136" s="30"/>
      <c r="F136" s="31">
        <f>F137+F141</f>
        <v>1763658</v>
      </c>
    </row>
    <row r="137" spans="1:6" ht="32.25" customHeight="1">
      <c r="A137" s="28" t="s">
        <v>143</v>
      </c>
      <c r="B137" s="29">
        <v>8</v>
      </c>
      <c r="C137" s="29">
        <v>1</v>
      </c>
      <c r="D137" s="30" t="s">
        <v>144</v>
      </c>
      <c r="E137" s="30"/>
      <c r="F137" s="31">
        <f>F138</f>
        <v>198598</v>
      </c>
    </row>
    <row r="138" spans="1:6" ht="32.25" customHeight="1">
      <c r="A138" s="28" t="s">
        <v>145</v>
      </c>
      <c r="B138" s="29">
        <v>8</v>
      </c>
      <c r="C138" s="29">
        <v>1</v>
      </c>
      <c r="D138" s="30" t="s">
        <v>146</v>
      </c>
      <c r="E138" s="30"/>
      <c r="F138" s="31">
        <f>F139</f>
        <v>198598</v>
      </c>
    </row>
    <row r="139" spans="1:6" ht="12.75">
      <c r="A139" s="28" t="s">
        <v>147</v>
      </c>
      <c r="B139" s="29">
        <v>8</v>
      </c>
      <c r="C139" s="29">
        <v>1</v>
      </c>
      <c r="D139" s="30" t="s">
        <v>148</v>
      </c>
      <c r="E139" s="30"/>
      <c r="F139" s="31">
        <f>F140</f>
        <v>198598</v>
      </c>
    </row>
    <row r="140" spans="1:6" ht="32.25" customHeight="1">
      <c r="A140" s="28" t="s">
        <v>37</v>
      </c>
      <c r="B140" s="29">
        <v>8</v>
      </c>
      <c r="C140" s="29">
        <v>1</v>
      </c>
      <c r="D140" s="30" t="s">
        <v>148</v>
      </c>
      <c r="E140" s="30">
        <v>240</v>
      </c>
      <c r="F140" s="32">
        <v>198598</v>
      </c>
    </row>
    <row r="141" spans="1:6" ht="46.5" customHeight="1">
      <c r="A141" s="28" t="s">
        <v>26</v>
      </c>
      <c r="B141" s="29">
        <v>8</v>
      </c>
      <c r="C141" s="29">
        <v>1</v>
      </c>
      <c r="D141" s="30" t="s">
        <v>27</v>
      </c>
      <c r="E141" s="30"/>
      <c r="F141" s="31">
        <f>F142</f>
        <v>1565060</v>
      </c>
    </row>
    <row r="142" spans="1:6" ht="46.5" customHeight="1">
      <c r="A142" s="28" t="s">
        <v>112</v>
      </c>
      <c r="B142" s="29">
        <v>8</v>
      </c>
      <c r="C142" s="29">
        <v>1</v>
      </c>
      <c r="D142" s="30" t="s">
        <v>29</v>
      </c>
      <c r="E142" s="30"/>
      <c r="F142" s="31">
        <f>F143</f>
        <v>1565060</v>
      </c>
    </row>
    <row r="143" spans="1:6" ht="32.25" customHeight="1">
      <c r="A143" s="28" t="s">
        <v>149</v>
      </c>
      <c r="B143" s="29">
        <v>8</v>
      </c>
      <c r="C143" s="29">
        <v>1</v>
      </c>
      <c r="D143" s="30" t="s">
        <v>150</v>
      </c>
      <c r="E143" s="30"/>
      <c r="F143" s="31">
        <f>F144+F145+F146</f>
        <v>1565060</v>
      </c>
    </row>
    <row r="144" spans="1:6" ht="18" customHeight="1">
      <c r="A144" s="28" t="s">
        <v>151</v>
      </c>
      <c r="B144" s="29">
        <v>8</v>
      </c>
      <c r="C144" s="29">
        <v>1</v>
      </c>
      <c r="D144" s="30" t="s">
        <v>150</v>
      </c>
      <c r="E144" s="30">
        <v>110</v>
      </c>
      <c r="F144" s="32">
        <v>1083460</v>
      </c>
    </row>
    <row r="145" spans="1:6" ht="32.25" customHeight="1">
      <c r="A145" s="28" t="s">
        <v>37</v>
      </c>
      <c r="B145" s="29">
        <v>8</v>
      </c>
      <c r="C145" s="29">
        <v>1</v>
      </c>
      <c r="D145" s="30" t="s">
        <v>150</v>
      </c>
      <c r="E145" s="30">
        <v>240</v>
      </c>
      <c r="F145" s="32">
        <v>467600</v>
      </c>
    </row>
    <row r="146" spans="1:6" ht="18" customHeight="1">
      <c r="A146" s="28" t="s">
        <v>38</v>
      </c>
      <c r="B146" s="29">
        <v>8</v>
      </c>
      <c r="C146" s="29">
        <v>1</v>
      </c>
      <c r="D146" s="30" t="s">
        <v>150</v>
      </c>
      <c r="E146" s="30">
        <v>850</v>
      </c>
      <c r="F146" s="32">
        <v>14000</v>
      </c>
    </row>
    <row r="147" spans="1:6" ht="18" customHeight="1">
      <c r="A147" s="28" t="s">
        <v>152</v>
      </c>
      <c r="B147" s="29">
        <v>8</v>
      </c>
      <c r="C147" s="29">
        <v>4</v>
      </c>
      <c r="D147" s="30"/>
      <c r="E147" s="30"/>
      <c r="F147" s="33">
        <f>F148</f>
        <v>1331699.18</v>
      </c>
    </row>
    <row r="148" spans="1:6" ht="46.5" customHeight="1">
      <c r="A148" s="28" t="s">
        <v>26</v>
      </c>
      <c r="B148" s="29">
        <v>8</v>
      </c>
      <c r="C148" s="29">
        <v>4</v>
      </c>
      <c r="D148" s="30" t="s">
        <v>27</v>
      </c>
      <c r="E148" s="30"/>
      <c r="F148" s="31">
        <f>F149</f>
        <v>1331699.18</v>
      </c>
    </row>
    <row r="149" spans="1:6" ht="46.5" customHeight="1">
      <c r="A149" s="28" t="s">
        <v>28</v>
      </c>
      <c r="B149" s="29">
        <v>8</v>
      </c>
      <c r="C149" s="29">
        <v>4</v>
      </c>
      <c r="D149" s="30" t="s">
        <v>29</v>
      </c>
      <c r="E149" s="30"/>
      <c r="F149" s="31">
        <f>F150</f>
        <v>1331699.18</v>
      </c>
    </row>
    <row r="150" spans="1:6" ht="89.25" customHeight="1">
      <c r="A150" s="28" t="s">
        <v>153</v>
      </c>
      <c r="B150" s="29">
        <v>8</v>
      </c>
      <c r="C150" s="29">
        <v>4</v>
      </c>
      <c r="D150" s="30" t="s">
        <v>154</v>
      </c>
      <c r="E150" s="30"/>
      <c r="F150" s="31">
        <f>F151+F152</f>
        <v>1331699.18</v>
      </c>
    </row>
    <row r="151" spans="1:6" ht="32.25" customHeight="1">
      <c r="A151" s="28" t="s">
        <v>36</v>
      </c>
      <c r="B151" s="29">
        <v>8</v>
      </c>
      <c r="C151" s="29">
        <v>4</v>
      </c>
      <c r="D151" s="30" t="s">
        <v>154</v>
      </c>
      <c r="E151" s="30">
        <v>120</v>
      </c>
      <c r="F151" s="32">
        <v>1228399.18</v>
      </c>
    </row>
    <row r="152" spans="1:6" ht="32.25" customHeight="1">
      <c r="A152" s="28" t="s">
        <v>37</v>
      </c>
      <c r="B152" s="29">
        <v>8</v>
      </c>
      <c r="C152" s="29">
        <v>4</v>
      </c>
      <c r="D152" s="30" t="s">
        <v>154</v>
      </c>
      <c r="E152" s="30">
        <v>240</v>
      </c>
      <c r="F152" s="32">
        <v>103300</v>
      </c>
    </row>
    <row r="153" spans="1:6" ht="18" customHeight="1">
      <c r="A153" s="24" t="s">
        <v>155</v>
      </c>
      <c r="B153" s="25">
        <v>10</v>
      </c>
      <c r="C153" s="25"/>
      <c r="D153" s="26"/>
      <c r="E153" s="26"/>
      <c r="F153" s="39">
        <f>F154+F160</f>
        <v>338437.16</v>
      </c>
    </row>
    <row r="154" spans="1:6" ht="18" customHeight="1">
      <c r="A154" s="28" t="s">
        <v>156</v>
      </c>
      <c r="B154" s="29">
        <v>10</v>
      </c>
      <c r="C154" s="29">
        <v>1</v>
      </c>
      <c r="D154" s="30"/>
      <c r="E154" s="30"/>
      <c r="F154" s="31">
        <f>F155</f>
        <v>318437.16</v>
      </c>
    </row>
    <row r="155" spans="1:6" ht="46.5" customHeight="1">
      <c r="A155" s="28" t="s">
        <v>157</v>
      </c>
      <c r="B155" s="29">
        <v>10</v>
      </c>
      <c r="C155" s="29">
        <v>1</v>
      </c>
      <c r="D155" s="30" t="s">
        <v>158</v>
      </c>
      <c r="E155" s="30"/>
      <c r="F155" s="31">
        <f>F156</f>
        <v>318437.16</v>
      </c>
    </row>
    <row r="156" spans="1:6" ht="32.25" customHeight="1">
      <c r="A156" s="28" t="s">
        <v>159</v>
      </c>
      <c r="B156" s="29">
        <v>10</v>
      </c>
      <c r="C156" s="29">
        <v>1</v>
      </c>
      <c r="D156" s="30" t="s">
        <v>160</v>
      </c>
      <c r="E156" s="30"/>
      <c r="F156" s="31">
        <f>F158</f>
        <v>318437.16</v>
      </c>
    </row>
    <row r="157" spans="1:6" ht="32.25" customHeight="1">
      <c r="A157" s="28" t="s">
        <v>161</v>
      </c>
      <c r="B157" s="29">
        <v>10</v>
      </c>
      <c r="C157" s="29">
        <v>1</v>
      </c>
      <c r="D157" s="30" t="s">
        <v>162</v>
      </c>
      <c r="E157" s="30"/>
      <c r="F157" s="31">
        <f>F158</f>
        <v>318437.16</v>
      </c>
    </row>
    <row r="158" spans="1:6" ht="32.25" customHeight="1">
      <c r="A158" s="28" t="s">
        <v>163</v>
      </c>
      <c r="B158" s="29">
        <v>10</v>
      </c>
      <c r="C158" s="29">
        <v>1</v>
      </c>
      <c r="D158" s="30" t="s">
        <v>164</v>
      </c>
      <c r="E158" s="30"/>
      <c r="F158" s="31">
        <f>F159</f>
        <v>318437.16</v>
      </c>
    </row>
    <row r="159" spans="1:6" ht="12.75">
      <c r="A159" s="28" t="s">
        <v>165</v>
      </c>
      <c r="B159" s="29">
        <v>10</v>
      </c>
      <c r="C159" s="29">
        <v>1</v>
      </c>
      <c r="D159" s="30" t="s">
        <v>164</v>
      </c>
      <c r="E159" s="30">
        <v>310</v>
      </c>
      <c r="F159" s="32">
        <v>318437.16</v>
      </c>
    </row>
    <row r="160" spans="1:6" ht="18" customHeight="1">
      <c r="A160" s="28" t="s">
        <v>166</v>
      </c>
      <c r="B160" s="29">
        <v>10</v>
      </c>
      <c r="C160" s="29">
        <v>3</v>
      </c>
      <c r="D160" s="30"/>
      <c r="E160" s="30"/>
      <c r="F160" s="33">
        <f>F161</f>
        <v>20000</v>
      </c>
    </row>
    <row r="161" spans="1:6" ht="46.5" customHeight="1">
      <c r="A161" s="28" t="s">
        <v>26</v>
      </c>
      <c r="B161" s="29">
        <v>10</v>
      </c>
      <c r="C161" s="29">
        <v>3</v>
      </c>
      <c r="D161" s="30" t="s">
        <v>27</v>
      </c>
      <c r="E161" s="30"/>
      <c r="F161" s="33">
        <f>F162</f>
        <v>20000</v>
      </c>
    </row>
    <row r="162" spans="1:6" ht="46.5" customHeight="1">
      <c r="A162" s="28" t="s">
        <v>167</v>
      </c>
      <c r="B162" s="29">
        <v>10</v>
      </c>
      <c r="C162" s="29">
        <v>3</v>
      </c>
      <c r="D162" s="30" t="s">
        <v>29</v>
      </c>
      <c r="E162" s="30"/>
      <c r="F162" s="31">
        <f>F163</f>
        <v>20000</v>
      </c>
    </row>
    <row r="163" spans="1:6" ht="60.75" customHeight="1">
      <c r="A163" s="44" t="s">
        <v>168</v>
      </c>
      <c r="B163" s="29">
        <v>10</v>
      </c>
      <c r="C163" s="29">
        <v>3</v>
      </c>
      <c r="D163" s="30" t="s">
        <v>169</v>
      </c>
      <c r="E163" s="30"/>
      <c r="F163" s="31">
        <f>F164</f>
        <v>20000</v>
      </c>
    </row>
    <row r="164" spans="1:6" ht="18" customHeight="1">
      <c r="A164" s="28" t="s">
        <v>151</v>
      </c>
      <c r="B164" s="29">
        <v>10</v>
      </c>
      <c r="C164" s="29">
        <v>3</v>
      </c>
      <c r="D164" s="30" t="s">
        <v>169</v>
      </c>
      <c r="E164" s="30">
        <v>110</v>
      </c>
      <c r="F164" s="32">
        <v>20000</v>
      </c>
    </row>
    <row r="165" spans="1:6" ht="18" customHeight="1">
      <c r="A165" s="24" t="s">
        <v>170</v>
      </c>
      <c r="B165" s="25">
        <v>11</v>
      </c>
      <c r="C165" s="25"/>
      <c r="D165" s="26"/>
      <c r="E165" s="26"/>
      <c r="F165" s="39">
        <f>F166</f>
        <v>1000</v>
      </c>
    </row>
    <row r="166" spans="1:6" ht="18" customHeight="1">
      <c r="A166" s="28" t="s">
        <v>171</v>
      </c>
      <c r="B166" s="29">
        <v>11</v>
      </c>
      <c r="C166" s="29">
        <v>1</v>
      </c>
      <c r="D166" s="30"/>
      <c r="E166" s="30"/>
      <c r="F166" s="33">
        <f>F167</f>
        <v>1000</v>
      </c>
    </row>
    <row r="167" spans="1:6" ht="60.75" customHeight="1">
      <c r="A167" s="28" t="s">
        <v>172</v>
      </c>
      <c r="B167" s="29">
        <v>11</v>
      </c>
      <c r="C167" s="29">
        <v>1</v>
      </c>
      <c r="D167" s="30" t="s">
        <v>173</v>
      </c>
      <c r="E167" s="30"/>
      <c r="F167" s="33">
        <f>F168</f>
        <v>1000</v>
      </c>
    </row>
    <row r="168" spans="1:6" ht="18" customHeight="1">
      <c r="A168" s="28" t="s">
        <v>174</v>
      </c>
      <c r="B168" s="29">
        <v>11</v>
      </c>
      <c r="C168" s="29">
        <v>1</v>
      </c>
      <c r="D168" s="30" t="s">
        <v>175</v>
      </c>
      <c r="E168" s="30"/>
      <c r="F168" s="33">
        <f>F169</f>
        <v>1000</v>
      </c>
    </row>
    <row r="169" spans="1:6" ht="32.25" customHeight="1">
      <c r="A169" s="28" t="s">
        <v>176</v>
      </c>
      <c r="B169" s="29">
        <v>11</v>
      </c>
      <c r="C169" s="29">
        <v>1</v>
      </c>
      <c r="D169" s="30" t="s">
        <v>177</v>
      </c>
      <c r="E169" s="30"/>
      <c r="F169" s="33">
        <f>F170</f>
        <v>1000</v>
      </c>
    </row>
    <row r="170" spans="1:6" ht="32.25" customHeight="1">
      <c r="A170" s="28" t="s">
        <v>37</v>
      </c>
      <c r="B170" s="29">
        <v>11</v>
      </c>
      <c r="C170" s="29">
        <v>1</v>
      </c>
      <c r="D170" s="30" t="s">
        <v>177</v>
      </c>
      <c r="E170" s="30">
        <v>240</v>
      </c>
      <c r="F170" s="38">
        <v>1000</v>
      </c>
    </row>
    <row r="171" spans="1:7" ht="18" customHeight="1">
      <c r="A171" s="45" t="s">
        <v>178</v>
      </c>
      <c r="B171" s="45"/>
      <c r="C171" s="45"/>
      <c r="D171" s="45"/>
      <c r="E171" s="45"/>
      <c r="F171" s="46">
        <f>F27+F32+F33+F34+F36+F41+F46+F51+F55+F59+F63+F67+F71+F75+F76+F82+F83+F89+F91+F92+F95+F97+F101+F107+F112+F117+F123+F126+F130+F132+F134+F140+F144+F145+F146+F151+F152+F159+F164+F170</f>
        <v>12329816.059999997</v>
      </c>
      <c r="G171" s="47" t="s">
        <v>179</v>
      </c>
    </row>
    <row r="172" spans="1:6" ht="13.5" customHeight="1">
      <c r="A172" s="19"/>
      <c r="B172" s="19"/>
      <c r="C172" s="19"/>
      <c r="D172" s="19"/>
      <c r="E172" s="19"/>
      <c r="F172" s="19"/>
    </row>
    <row r="173" spans="1:176" ht="12.75">
      <c r="A173" s="19" t="s">
        <v>180</v>
      </c>
      <c r="B173" s="19"/>
      <c r="C173" s="19"/>
      <c r="D173" s="19"/>
      <c r="E173" s="19"/>
      <c r="F173" s="19" t="s">
        <v>181</v>
      </c>
      <c r="FT173" s="1"/>
    </row>
    <row r="175" ht="12.75">
      <c r="F175" s="48">
        <f>F22+F77+F84+F102+F118+F135+F153+F165</f>
        <v>12329816.06</v>
      </c>
    </row>
    <row r="176" ht="12.75">
      <c r="F176" s="48"/>
    </row>
    <row r="177" ht="12.75">
      <c r="F177" s="48">
        <f>(10027048-750)+994000+210600+30000-15000+5000+1078918.06</f>
        <v>12329816.06</v>
      </c>
    </row>
    <row r="179" ht="12.75">
      <c r="F179" s="49" t="b">
        <f>F171=F177</f>
        <v>1</v>
      </c>
    </row>
  </sheetData>
  <sheetProtection selectLockedCells="1" selectUnlockedCells="1"/>
  <mergeCells count="16">
    <mergeCell ref="C1:D1"/>
    <mergeCell ref="C4:D4"/>
    <mergeCell ref="C6:F6"/>
    <mergeCell ref="C12:D12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  <mergeCell ref="A171:E17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view="pageBreakPreview" zoomScale="74" zoomScaleSheetLayoutView="74" workbookViewId="0" topLeftCell="A1">
      <selection activeCell="E5" sqref="E5"/>
    </sheetView>
  </sheetViews>
  <sheetFormatPr defaultColWidth="9.140625" defaultRowHeight="12.75"/>
  <cols>
    <col min="1" max="1" width="53.8515625" style="50" customWidth="1"/>
    <col min="2" max="3" width="9.7109375" style="50" customWidth="1"/>
    <col min="4" max="4" width="13.140625" style="50" customWidth="1"/>
    <col min="5" max="5" width="15.00390625" style="50" customWidth="1"/>
    <col min="6" max="6" width="9.7109375" style="50" customWidth="1"/>
    <col min="7" max="7" width="29.421875" style="50" customWidth="1"/>
    <col min="8" max="8" width="2.8515625" style="50" customWidth="1"/>
    <col min="9" max="176" width="8.7109375" style="50" customWidth="1"/>
    <col min="177" max="16384" width="11.57421875" style="51" customWidth="1"/>
  </cols>
  <sheetData>
    <row r="1" spans="3:7" ht="12.75">
      <c r="C1" s="52"/>
      <c r="D1" s="52"/>
      <c r="E1" s="5" t="s">
        <v>182</v>
      </c>
      <c r="F1" s="5"/>
      <c r="G1" s="5"/>
    </row>
    <row r="2" spans="3:7" ht="12.75">
      <c r="C2" s="52"/>
      <c r="D2" s="52"/>
      <c r="E2" s="5" t="s">
        <v>1</v>
      </c>
      <c r="F2" s="5"/>
      <c r="G2" s="5"/>
    </row>
    <row r="3" spans="3:7" ht="12.75">
      <c r="C3" s="52"/>
      <c r="D3" s="52"/>
      <c r="E3" s="5" t="s">
        <v>2</v>
      </c>
      <c r="F3" s="5"/>
      <c r="G3" s="5"/>
    </row>
    <row r="4" spans="3:7" ht="12.75">
      <c r="C4" s="52"/>
      <c r="D4" s="52"/>
      <c r="E4" s="6" t="s">
        <v>3</v>
      </c>
      <c r="F4" s="6"/>
      <c r="G4" s="5"/>
    </row>
    <row r="5" spans="3:7" ht="12.75">
      <c r="C5" s="52"/>
      <c r="D5" s="52"/>
      <c r="E5" s="5"/>
      <c r="F5" s="5"/>
      <c r="G5" s="5"/>
    </row>
    <row r="6" spans="3:7" ht="12.75" customHeight="1">
      <c r="C6" s="52"/>
      <c r="D6" s="53" t="s">
        <v>4</v>
      </c>
      <c r="E6" s="5" t="s">
        <v>183</v>
      </c>
      <c r="F6" s="5"/>
      <c r="G6" s="5"/>
    </row>
    <row r="7" spans="3:7" ht="12.75">
      <c r="C7" s="52"/>
      <c r="D7" s="52"/>
      <c r="E7" s="5" t="s">
        <v>6</v>
      </c>
      <c r="F7" s="54"/>
      <c r="G7" s="5"/>
    </row>
    <row r="8" spans="3:7" ht="12.75">
      <c r="C8" s="52"/>
      <c r="D8" s="52"/>
      <c r="E8" s="5" t="s">
        <v>7</v>
      </c>
      <c r="F8" s="54"/>
      <c r="G8" s="5"/>
    </row>
    <row r="9" spans="3:8" ht="12.75">
      <c r="C9" s="52"/>
      <c r="D9" s="52"/>
      <c r="E9" s="5" t="s">
        <v>8</v>
      </c>
      <c r="F9" s="54"/>
      <c r="G9" s="55"/>
      <c r="H9" s="55"/>
    </row>
    <row r="10" spans="3:8" ht="12.75">
      <c r="C10" s="52"/>
      <c r="D10" s="52"/>
      <c r="E10" s="5" t="s">
        <v>184</v>
      </c>
      <c r="F10" s="54"/>
      <c r="G10" s="55"/>
      <c r="H10" s="55"/>
    </row>
    <row r="11" spans="3:8" ht="12.75">
      <c r="C11" s="52"/>
      <c r="D11" s="52"/>
      <c r="E11" s="5" t="s">
        <v>10</v>
      </c>
      <c r="F11" s="5"/>
      <c r="G11" s="55"/>
      <c r="H11" s="55"/>
    </row>
    <row r="12" spans="3:8" ht="12.75">
      <c r="C12" s="52"/>
      <c r="D12" s="52"/>
      <c r="E12" s="6" t="s">
        <v>11</v>
      </c>
      <c r="F12" s="6"/>
      <c r="G12" s="5"/>
      <c r="H12" s="5"/>
    </row>
    <row r="13" ht="12.75" customHeight="1">
      <c r="D13" s="56"/>
    </row>
    <row r="14" spans="1:7" ht="16.5" customHeight="1">
      <c r="A14" s="57" t="s">
        <v>185</v>
      </c>
      <c r="B14" s="57"/>
      <c r="C14" s="57"/>
      <c r="D14" s="57"/>
      <c r="E14" s="57"/>
      <c r="F14" s="57"/>
      <c r="G14" s="57"/>
    </row>
    <row r="15" spans="1:7" ht="16.5" customHeight="1">
      <c r="A15" s="57" t="s">
        <v>186</v>
      </c>
      <c r="B15" s="57"/>
      <c r="C15" s="57"/>
      <c r="D15" s="57"/>
      <c r="E15" s="57"/>
      <c r="F15" s="57"/>
      <c r="G15" s="57"/>
    </row>
    <row r="16" spans="1:7" ht="12.75" customHeight="1">
      <c r="A16" s="57"/>
      <c r="B16" s="58"/>
      <c r="C16" s="57"/>
      <c r="D16" s="57"/>
      <c r="E16" s="57"/>
      <c r="F16" s="57"/>
      <c r="G16" s="57"/>
    </row>
    <row r="17" spans="1:7" ht="12.75" customHeight="1">
      <c r="A17" s="59"/>
      <c r="B17" s="60"/>
      <c r="C17" s="59"/>
      <c r="D17" s="59"/>
      <c r="E17" s="59"/>
      <c r="F17" s="59"/>
      <c r="G17" s="61"/>
    </row>
    <row r="18" spans="1:7" ht="16.5" customHeight="1">
      <c r="A18" s="62" t="s">
        <v>15</v>
      </c>
      <c r="B18" s="62" t="s">
        <v>187</v>
      </c>
      <c r="C18" s="62"/>
      <c r="D18" s="62"/>
      <c r="E18" s="62"/>
      <c r="F18" s="62"/>
      <c r="G18" s="63" t="s">
        <v>188</v>
      </c>
    </row>
    <row r="19" spans="1:7" ht="14.25" customHeight="1">
      <c r="A19" s="62"/>
      <c r="B19" s="62" t="s">
        <v>189</v>
      </c>
      <c r="C19" s="62" t="s">
        <v>190</v>
      </c>
      <c r="D19" s="62" t="s">
        <v>191</v>
      </c>
      <c r="E19" s="62" t="s">
        <v>20</v>
      </c>
      <c r="F19" s="62" t="s">
        <v>21</v>
      </c>
      <c r="G19" s="63" t="s">
        <v>22</v>
      </c>
    </row>
    <row r="20" spans="1:7" ht="14.25" customHeight="1">
      <c r="A20" s="62"/>
      <c r="B20" s="62"/>
      <c r="C20" s="62"/>
      <c r="D20" s="62"/>
      <c r="E20" s="62"/>
      <c r="F20" s="62"/>
      <c r="G20" s="64" t="s">
        <v>192</v>
      </c>
    </row>
    <row r="21" spans="1:7" ht="12.75" customHeight="1">
      <c r="A21" s="62"/>
      <c r="B21" s="62"/>
      <c r="C21" s="62"/>
      <c r="D21" s="62"/>
      <c r="E21" s="62"/>
      <c r="F21" s="62"/>
      <c r="G21" s="64"/>
    </row>
    <row r="22" spans="1:7" ht="12.75">
      <c r="A22" s="65" t="s">
        <v>193</v>
      </c>
      <c r="B22" s="66">
        <v>13</v>
      </c>
      <c r="C22" s="67"/>
      <c r="D22" s="67"/>
      <c r="E22" s="67"/>
      <c r="F22" s="67"/>
      <c r="G22" s="68">
        <f>G23+G78+G85+G103+G119+G136+G154+G166</f>
        <v>12329816.06</v>
      </c>
    </row>
    <row r="23" spans="1:7" ht="18" customHeight="1">
      <c r="A23" s="24" t="s">
        <v>24</v>
      </c>
      <c r="B23" s="69">
        <v>13</v>
      </c>
      <c r="C23" s="25">
        <v>1</v>
      </c>
      <c r="D23" s="25"/>
      <c r="E23" s="26"/>
      <c r="F23" s="26"/>
      <c r="G23" s="27">
        <f>G24+G29+G38+G43+G48</f>
        <v>6051874.16</v>
      </c>
    </row>
    <row r="24" spans="1:7" ht="46.5" customHeight="1">
      <c r="A24" s="28" t="s">
        <v>25</v>
      </c>
      <c r="B24" s="70">
        <v>13</v>
      </c>
      <c r="C24" s="29">
        <v>1</v>
      </c>
      <c r="D24" s="29">
        <v>2</v>
      </c>
      <c r="E24" s="30"/>
      <c r="F24" s="30"/>
      <c r="G24" s="31">
        <f>G25</f>
        <v>777734.59</v>
      </c>
    </row>
    <row r="25" spans="1:7" ht="46.5" customHeight="1">
      <c r="A25" s="28" t="s">
        <v>26</v>
      </c>
      <c r="B25" s="71">
        <v>13</v>
      </c>
      <c r="C25" s="29">
        <v>1</v>
      </c>
      <c r="D25" s="29">
        <v>2</v>
      </c>
      <c r="E25" s="30" t="s">
        <v>27</v>
      </c>
      <c r="F25" s="30"/>
      <c r="G25" s="31">
        <f>G26</f>
        <v>777734.59</v>
      </c>
    </row>
    <row r="26" spans="1:7" ht="46.5" customHeight="1">
      <c r="A26" s="28" t="s">
        <v>28</v>
      </c>
      <c r="B26" s="70">
        <v>13</v>
      </c>
      <c r="C26" s="29">
        <v>1</v>
      </c>
      <c r="D26" s="29">
        <v>2</v>
      </c>
      <c r="E26" s="30" t="s">
        <v>29</v>
      </c>
      <c r="F26" s="30"/>
      <c r="G26" s="31">
        <f>G27</f>
        <v>777734.59</v>
      </c>
    </row>
    <row r="27" spans="1:7" ht="32.25" customHeight="1">
      <c r="A27" s="28" t="s">
        <v>30</v>
      </c>
      <c r="B27" s="70">
        <v>13</v>
      </c>
      <c r="C27" s="29">
        <v>1</v>
      </c>
      <c r="D27" s="29">
        <v>2</v>
      </c>
      <c r="E27" s="30" t="s">
        <v>31</v>
      </c>
      <c r="F27" s="30"/>
      <c r="G27" s="31">
        <f>G28</f>
        <v>777734.59</v>
      </c>
    </row>
    <row r="28" spans="1:7" ht="32.25" customHeight="1">
      <c r="A28" s="28" t="s">
        <v>32</v>
      </c>
      <c r="B28" s="71">
        <v>13</v>
      </c>
      <c r="C28" s="29">
        <v>1</v>
      </c>
      <c r="D28" s="29">
        <v>2</v>
      </c>
      <c r="E28" s="30" t="s">
        <v>31</v>
      </c>
      <c r="F28" s="30">
        <v>120</v>
      </c>
      <c r="G28" s="32">
        <v>777734.59</v>
      </c>
    </row>
    <row r="29" spans="1:7" ht="60.75" customHeight="1">
      <c r="A29" s="28" t="s">
        <v>33</v>
      </c>
      <c r="B29" s="70">
        <v>13</v>
      </c>
      <c r="C29" s="29">
        <v>1</v>
      </c>
      <c r="D29" s="29">
        <v>4</v>
      </c>
      <c r="E29" s="30"/>
      <c r="F29" s="30"/>
      <c r="G29" s="33">
        <f>G30</f>
        <v>1113436.3800000001</v>
      </c>
    </row>
    <row r="30" spans="1:7" ht="46.5" customHeight="1">
      <c r="A30" s="28" t="s">
        <v>26</v>
      </c>
      <c r="B30" s="70">
        <v>13</v>
      </c>
      <c r="C30" s="29">
        <v>1</v>
      </c>
      <c r="D30" s="29">
        <v>4</v>
      </c>
      <c r="E30" s="30" t="s">
        <v>27</v>
      </c>
      <c r="F30" s="30"/>
      <c r="G30" s="31">
        <f>G31</f>
        <v>1113436.3800000001</v>
      </c>
    </row>
    <row r="31" spans="1:7" ht="46.5" customHeight="1">
      <c r="A31" s="28" t="s">
        <v>28</v>
      </c>
      <c r="B31" s="71">
        <v>13</v>
      </c>
      <c r="C31" s="29">
        <v>1</v>
      </c>
      <c r="D31" s="29">
        <v>4</v>
      </c>
      <c r="E31" s="30" t="s">
        <v>29</v>
      </c>
      <c r="F31" s="30"/>
      <c r="G31" s="31">
        <f>G32+G36</f>
        <v>1113436.3800000001</v>
      </c>
    </row>
    <row r="32" spans="1:7" ht="18" customHeight="1">
      <c r="A32" s="28" t="s">
        <v>34</v>
      </c>
      <c r="B32" s="70">
        <v>13</v>
      </c>
      <c r="C32" s="29">
        <v>1</v>
      </c>
      <c r="D32" s="29">
        <v>4</v>
      </c>
      <c r="E32" s="30" t="s">
        <v>35</v>
      </c>
      <c r="F32" s="30"/>
      <c r="G32" s="31">
        <f>G33+G34+G35</f>
        <v>1112436.3800000001</v>
      </c>
    </row>
    <row r="33" spans="1:7" ht="32.25" customHeight="1">
      <c r="A33" s="28" t="s">
        <v>36</v>
      </c>
      <c r="B33" s="70">
        <v>13</v>
      </c>
      <c r="C33" s="29">
        <v>1</v>
      </c>
      <c r="D33" s="29">
        <v>4</v>
      </c>
      <c r="E33" s="30" t="s">
        <v>35</v>
      </c>
      <c r="F33" s="30">
        <v>120</v>
      </c>
      <c r="G33" s="32">
        <v>477149.32</v>
      </c>
    </row>
    <row r="34" spans="1:7" ht="32.25" customHeight="1">
      <c r="A34" s="28" t="s">
        <v>37</v>
      </c>
      <c r="B34" s="71">
        <v>13</v>
      </c>
      <c r="C34" s="29">
        <v>1</v>
      </c>
      <c r="D34" s="29">
        <v>4</v>
      </c>
      <c r="E34" s="30" t="s">
        <v>35</v>
      </c>
      <c r="F34" s="30">
        <v>240</v>
      </c>
      <c r="G34" s="32">
        <v>516517.74</v>
      </c>
    </row>
    <row r="35" spans="1:7" ht="18" customHeight="1">
      <c r="A35" s="28" t="s">
        <v>38</v>
      </c>
      <c r="B35" s="70">
        <v>13</v>
      </c>
      <c r="C35" s="29">
        <v>1</v>
      </c>
      <c r="D35" s="29">
        <v>4</v>
      </c>
      <c r="E35" s="30" t="s">
        <v>35</v>
      </c>
      <c r="F35" s="30">
        <v>850</v>
      </c>
      <c r="G35" s="32">
        <v>118769.32</v>
      </c>
    </row>
    <row r="36" spans="1:7" ht="46.5" customHeight="1">
      <c r="A36" s="28" t="s">
        <v>39</v>
      </c>
      <c r="B36" s="71">
        <v>13</v>
      </c>
      <c r="C36" s="29">
        <v>1</v>
      </c>
      <c r="D36" s="29">
        <v>4</v>
      </c>
      <c r="E36" s="30" t="s">
        <v>40</v>
      </c>
      <c r="F36" s="30"/>
      <c r="G36" s="31">
        <f>G37</f>
        <v>1000</v>
      </c>
    </row>
    <row r="37" spans="1:7" ht="32.25" customHeight="1">
      <c r="A37" s="28" t="s">
        <v>37</v>
      </c>
      <c r="B37" s="70">
        <v>13</v>
      </c>
      <c r="C37" s="29">
        <v>1</v>
      </c>
      <c r="D37" s="29">
        <v>4</v>
      </c>
      <c r="E37" s="30" t="s">
        <v>40</v>
      </c>
      <c r="F37" s="30">
        <v>240</v>
      </c>
      <c r="G37" s="32">
        <v>1000</v>
      </c>
    </row>
    <row r="38" spans="1:7" ht="18" customHeight="1">
      <c r="A38" s="34" t="s">
        <v>41</v>
      </c>
      <c r="B38" s="70">
        <v>13</v>
      </c>
      <c r="C38" s="35">
        <v>1</v>
      </c>
      <c r="D38" s="35">
        <v>7</v>
      </c>
      <c r="E38" s="36"/>
      <c r="F38" s="36"/>
      <c r="G38" s="31">
        <f>G39</f>
        <v>201400</v>
      </c>
    </row>
    <row r="39" spans="1:7" ht="46.5" customHeight="1">
      <c r="A39" s="34" t="s">
        <v>26</v>
      </c>
      <c r="B39" s="71">
        <v>13</v>
      </c>
      <c r="C39" s="35">
        <v>1</v>
      </c>
      <c r="D39" s="35">
        <v>7</v>
      </c>
      <c r="E39" s="36" t="s">
        <v>27</v>
      </c>
      <c r="F39" s="36"/>
      <c r="G39" s="31">
        <f>G40</f>
        <v>201400</v>
      </c>
    </row>
    <row r="40" spans="1:7" ht="46.5" customHeight="1">
      <c r="A40" s="34" t="s">
        <v>28</v>
      </c>
      <c r="B40" s="70">
        <v>13</v>
      </c>
      <c r="C40" s="35">
        <v>1</v>
      </c>
      <c r="D40" s="35">
        <v>7</v>
      </c>
      <c r="E40" s="36" t="s">
        <v>29</v>
      </c>
      <c r="F40" s="36"/>
      <c r="G40" s="31">
        <f>G41</f>
        <v>201400</v>
      </c>
    </row>
    <row r="41" spans="1:7" ht="32.25" customHeight="1">
      <c r="A41" s="34" t="s">
        <v>42</v>
      </c>
      <c r="B41" s="70">
        <v>13</v>
      </c>
      <c r="C41" s="35">
        <v>1</v>
      </c>
      <c r="D41" s="35">
        <v>7</v>
      </c>
      <c r="E41" s="36" t="s">
        <v>43</v>
      </c>
      <c r="F41" s="36"/>
      <c r="G41" s="31">
        <f>G42</f>
        <v>201400</v>
      </c>
    </row>
    <row r="42" spans="1:7" ht="18" customHeight="1">
      <c r="A42" s="37" t="s">
        <v>44</v>
      </c>
      <c r="B42" s="71">
        <v>13</v>
      </c>
      <c r="C42" s="35">
        <v>1</v>
      </c>
      <c r="D42" s="35">
        <v>7</v>
      </c>
      <c r="E42" s="36" t="s">
        <v>43</v>
      </c>
      <c r="F42" s="36">
        <v>880</v>
      </c>
      <c r="G42" s="32">
        <v>201400</v>
      </c>
    </row>
    <row r="43" spans="1:7" ht="18" customHeight="1">
      <c r="A43" s="28" t="s">
        <v>45</v>
      </c>
      <c r="B43" s="70">
        <v>13</v>
      </c>
      <c r="C43" s="29">
        <v>1</v>
      </c>
      <c r="D43" s="29">
        <v>11</v>
      </c>
      <c r="E43" s="30"/>
      <c r="F43" s="30"/>
      <c r="G43" s="33">
        <f>G44</f>
        <v>50130.24</v>
      </c>
    </row>
    <row r="44" spans="1:7" ht="46.5" customHeight="1">
      <c r="A44" s="28" t="s">
        <v>26</v>
      </c>
      <c r="B44" s="70">
        <v>13</v>
      </c>
      <c r="C44" s="29">
        <v>1</v>
      </c>
      <c r="D44" s="29">
        <v>11</v>
      </c>
      <c r="E44" s="30" t="s">
        <v>27</v>
      </c>
      <c r="F44" s="30"/>
      <c r="G44" s="33">
        <f>G45</f>
        <v>50130.24</v>
      </c>
    </row>
    <row r="45" spans="1:7" ht="46.5" customHeight="1">
      <c r="A45" s="28" t="s">
        <v>28</v>
      </c>
      <c r="B45" s="70">
        <v>13</v>
      </c>
      <c r="C45" s="29">
        <v>1</v>
      </c>
      <c r="D45" s="29">
        <v>11</v>
      </c>
      <c r="E45" s="30" t="s">
        <v>29</v>
      </c>
      <c r="F45" s="30"/>
      <c r="G45" s="33">
        <f>G46</f>
        <v>50130.24</v>
      </c>
    </row>
    <row r="46" spans="1:7" ht="32.25" customHeight="1">
      <c r="A46" s="28" t="s">
        <v>46</v>
      </c>
      <c r="B46" s="71">
        <v>13</v>
      </c>
      <c r="C46" s="29">
        <v>1</v>
      </c>
      <c r="D46" s="29">
        <v>11</v>
      </c>
      <c r="E46" s="30" t="s">
        <v>47</v>
      </c>
      <c r="F46" s="30"/>
      <c r="G46" s="33">
        <f>G47</f>
        <v>50130.24</v>
      </c>
    </row>
    <row r="47" spans="1:7" ht="18" customHeight="1">
      <c r="A47" s="28" t="s">
        <v>48</v>
      </c>
      <c r="B47" s="70">
        <v>13</v>
      </c>
      <c r="C47" s="29">
        <v>1</v>
      </c>
      <c r="D47" s="29">
        <v>11</v>
      </c>
      <c r="E47" s="30" t="s">
        <v>47</v>
      </c>
      <c r="F47" s="30">
        <v>870</v>
      </c>
      <c r="G47" s="38">
        <v>50130.24</v>
      </c>
    </row>
    <row r="48" spans="1:7" ht="18" customHeight="1">
      <c r="A48" s="28" t="s">
        <v>49</v>
      </c>
      <c r="B48" s="70">
        <v>13</v>
      </c>
      <c r="C48" s="29">
        <v>1</v>
      </c>
      <c r="D48" s="29">
        <v>13</v>
      </c>
      <c r="E48" s="30"/>
      <c r="F48" s="30"/>
      <c r="G48" s="33">
        <f>G49+G53+G57+G61+G65+G69+G73</f>
        <v>3909172.95</v>
      </c>
    </row>
    <row r="49" spans="1:7" ht="46.5" customHeight="1">
      <c r="A49" s="28" t="s">
        <v>50</v>
      </c>
      <c r="B49" s="71">
        <v>13</v>
      </c>
      <c r="C49" s="29">
        <v>1</v>
      </c>
      <c r="D49" s="29">
        <v>13</v>
      </c>
      <c r="E49" s="30" t="s">
        <v>51</v>
      </c>
      <c r="F49" s="30"/>
      <c r="G49" s="31">
        <f>G50</f>
        <v>1000</v>
      </c>
    </row>
    <row r="50" spans="1:7" ht="12.75">
      <c r="A50" s="28" t="s">
        <v>52</v>
      </c>
      <c r="B50" s="70">
        <v>13</v>
      </c>
      <c r="C50" s="29">
        <v>1</v>
      </c>
      <c r="D50" s="29">
        <v>13</v>
      </c>
      <c r="E50" s="30" t="s">
        <v>53</v>
      </c>
      <c r="F50" s="30"/>
      <c r="G50" s="31">
        <f>G51</f>
        <v>1000</v>
      </c>
    </row>
    <row r="51" spans="1:7" ht="46.5" customHeight="1">
      <c r="A51" s="28" t="s">
        <v>54</v>
      </c>
      <c r="B51" s="70">
        <v>13</v>
      </c>
      <c r="C51" s="29">
        <v>1</v>
      </c>
      <c r="D51" s="29">
        <v>13</v>
      </c>
      <c r="E51" s="30" t="s">
        <v>55</v>
      </c>
      <c r="F51" s="30"/>
      <c r="G51" s="31">
        <f>G52</f>
        <v>1000</v>
      </c>
    </row>
    <row r="52" spans="1:7" ht="32.25" customHeight="1">
      <c r="A52" s="28" t="s">
        <v>37</v>
      </c>
      <c r="B52" s="70">
        <v>13</v>
      </c>
      <c r="C52" s="29">
        <v>1</v>
      </c>
      <c r="D52" s="29">
        <v>13</v>
      </c>
      <c r="E52" s="30" t="s">
        <v>55</v>
      </c>
      <c r="F52" s="30">
        <v>240</v>
      </c>
      <c r="G52" s="32">
        <v>1000</v>
      </c>
    </row>
    <row r="53" spans="1:7" ht="32.25" customHeight="1">
      <c r="A53" s="28" t="s">
        <v>56</v>
      </c>
      <c r="B53" s="71">
        <v>13</v>
      </c>
      <c r="C53" s="29">
        <v>1</v>
      </c>
      <c r="D53" s="29">
        <v>13</v>
      </c>
      <c r="E53" s="30" t="s">
        <v>57</v>
      </c>
      <c r="F53" s="30"/>
      <c r="G53" s="31">
        <f>G54</f>
        <v>2000</v>
      </c>
    </row>
    <row r="54" spans="1:7" ht="32.25" customHeight="1">
      <c r="A54" s="28" t="s">
        <v>58</v>
      </c>
      <c r="B54" s="70">
        <v>13</v>
      </c>
      <c r="C54" s="29">
        <v>1</v>
      </c>
      <c r="D54" s="29">
        <v>13</v>
      </c>
      <c r="E54" s="30" t="s">
        <v>59</v>
      </c>
      <c r="F54" s="30"/>
      <c r="G54" s="31">
        <f>G56</f>
        <v>2000</v>
      </c>
    </row>
    <row r="55" spans="1:7" ht="32.25" customHeight="1">
      <c r="A55" s="28" t="s">
        <v>60</v>
      </c>
      <c r="B55" s="70">
        <v>13</v>
      </c>
      <c r="C55" s="29">
        <v>1</v>
      </c>
      <c r="D55" s="29">
        <v>13</v>
      </c>
      <c r="E55" s="30" t="s">
        <v>61</v>
      </c>
      <c r="F55" s="30"/>
      <c r="G55" s="31">
        <f>G56</f>
        <v>2000</v>
      </c>
    </row>
    <row r="56" spans="1:7" ht="32.25" customHeight="1">
      <c r="A56" s="28" t="s">
        <v>37</v>
      </c>
      <c r="B56" s="71">
        <v>13</v>
      </c>
      <c r="C56" s="29">
        <v>1</v>
      </c>
      <c r="D56" s="29">
        <v>13</v>
      </c>
      <c r="E56" s="30" t="s">
        <v>61</v>
      </c>
      <c r="F56" s="30">
        <v>240</v>
      </c>
      <c r="G56" s="32">
        <v>2000</v>
      </c>
    </row>
    <row r="57" spans="1:7" ht="60.75" customHeight="1">
      <c r="A57" s="28" t="s">
        <v>62</v>
      </c>
      <c r="B57" s="70">
        <v>13</v>
      </c>
      <c r="C57" s="29">
        <v>1</v>
      </c>
      <c r="D57" s="29">
        <v>13</v>
      </c>
      <c r="E57" s="30" t="s">
        <v>63</v>
      </c>
      <c r="F57" s="30"/>
      <c r="G57" s="31">
        <f>G58</f>
        <v>1000</v>
      </c>
    </row>
    <row r="58" spans="1:7" ht="46.5" customHeight="1">
      <c r="A58" s="28" t="s">
        <v>64</v>
      </c>
      <c r="B58" s="70">
        <v>13</v>
      </c>
      <c r="C58" s="29">
        <v>1</v>
      </c>
      <c r="D58" s="29">
        <v>13</v>
      </c>
      <c r="E58" s="30" t="s">
        <v>65</v>
      </c>
      <c r="F58" s="30"/>
      <c r="G58" s="31">
        <f>G60</f>
        <v>1000</v>
      </c>
    </row>
    <row r="59" spans="1:7" ht="32.25" customHeight="1">
      <c r="A59" s="28" t="s">
        <v>66</v>
      </c>
      <c r="B59" s="70">
        <v>13</v>
      </c>
      <c r="C59" s="29">
        <v>1</v>
      </c>
      <c r="D59" s="29">
        <v>13</v>
      </c>
      <c r="E59" s="30" t="s">
        <v>67</v>
      </c>
      <c r="F59" s="30"/>
      <c r="G59" s="31">
        <f>G60</f>
        <v>1000</v>
      </c>
    </row>
    <row r="60" spans="1:7" ht="32.25" customHeight="1">
      <c r="A60" s="28" t="s">
        <v>37</v>
      </c>
      <c r="B60" s="70">
        <v>13</v>
      </c>
      <c r="C60" s="29">
        <v>1</v>
      </c>
      <c r="D60" s="29">
        <v>13</v>
      </c>
      <c r="E60" s="30" t="s">
        <v>67</v>
      </c>
      <c r="F60" s="30">
        <v>240</v>
      </c>
      <c r="G60" s="32">
        <v>1000</v>
      </c>
    </row>
    <row r="61" spans="1:7" ht="46.5" customHeight="1">
      <c r="A61" s="28" t="s">
        <v>68</v>
      </c>
      <c r="B61" s="70">
        <v>13</v>
      </c>
      <c r="C61" s="29">
        <v>1</v>
      </c>
      <c r="D61" s="29">
        <v>13</v>
      </c>
      <c r="E61" s="30" t="s">
        <v>69</v>
      </c>
      <c r="F61" s="30"/>
      <c r="G61" s="31">
        <v>1000</v>
      </c>
    </row>
    <row r="62" spans="1:7" ht="46.5" customHeight="1">
      <c r="A62" s="28" t="s">
        <v>70</v>
      </c>
      <c r="B62" s="70">
        <v>13</v>
      </c>
      <c r="C62" s="29">
        <v>1</v>
      </c>
      <c r="D62" s="29">
        <v>13</v>
      </c>
      <c r="E62" s="30" t="s">
        <v>71</v>
      </c>
      <c r="F62" s="30"/>
      <c r="G62" s="31">
        <f>G64</f>
        <v>1000</v>
      </c>
    </row>
    <row r="63" spans="1:7" ht="60.75" customHeight="1">
      <c r="A63" s="28" t="s">
        <v>72</v>
      </c>
      <c r="B63" s="70">
        <v>13</v>
      </c>
      <c r="C63" s="29">
        <v>1</v>
      </c>
      <c r="D63" s="29">
        <v>13</v>
      </c>
      <c r="E63" s="30" t="s">
        <v>73</v>
      </c>
      <c r="F63" s="30"/>
      <c r="G63" s="31">
        <f>G64</f>
        <v>1000</v>
      </c>
    </row>
    <row r="64" spans="1:7" ht="32.25" customHeight="1">
      <c r="A64" s="28" t="s">
        <v>37</v>
      </c>
      <c r="B64" s="70">
        <v>13</v>
      </c>
      <c r="C64" s="29">
        <v>1</v>
      </c>
      <c r="D64" s="29">
        <v>13</v>
      </c>
      <c r="E64" s="30" t="s">
        <v>73</v>
      </c>
      <c r="F64" s="30">
        <v>240</v>
      </c>
      <c r="G64" s="32">
        <v>1000</v>
      </c>
    </row>
    <row r="65" spans="1:7" ht="60.75" customHeight="1">
      <c r="A65" s="28" t="s">
        <v>74</v>
      </c>
      <c r="B65" s="70">
        <v>13</v>
      </c>
      <c r="C65" s="29">
        <v>1</v>
      </c>
      <c r="D65" s="29">
        <v>13</v>
      </c>
      <c r="E65" s="30" t="s">
        <v>75</v>
      </c>
      <c r="F65" s="30"/>
      <c r="G65" s="31">
        <v>1000</v>
      </c>
    </row>
    <row r="66" spans="1:7" ht="18" customHeight="1">
      <c r="A66" s="28" t="s">
        <v>76</v>
      </c>
      <c r="B66" s="70">
        <v>13</v>
      </c>
      <c r="C66" s="29">
        <v>1</v>
      </c>
      <c r="D66" s="29">
        <v>13</v>
      </c>
      <c r="E66" s="30" t="s">
        <v>77</v>
      </c>
      <c r="F66" s="30"/>
      <c r="G66" s="31">
        <f>G68</f>
        <v>1000</v>
      </c>
    </row>
    <row r="67" spans="1:7" ht="60.75" customHeight="1">
      <c r="A67" s="28" t="s">
        <v>78</v>
      </c>
      <c r="B67" s="70">
        <v>13</v>
      </c>
      <c r="C67" s="29">
        <v>1</v>
      </c>
      <c r="D67" s="29">
        <v>13</v>
      </c>
      <c r="E67" s="30" t="s">
        <v>79</v>
      </c>
      <c r="F67" s="30"/>
      <c r="G67" s="31">
        <f>G68</f>
        <v>1000</v>
      </c>
    </row>
    <row r="68" spans="1:7" ht="32.25" customHeight="1">
      <c r="A68" s="28" t="s">
        <v>37</v>
      </c>
      <c r="B68" s="70">
        <v>13</v>
      </c>
      <c r="C68" s="29">
        <v>1</v>
      </c>
      <c r="D68" s="29">
        <v>13</v>
      </c>
      <c r="E68" s="30" t="s">
        <v>79</v>
      </c>
      <c r="F68" s="30">
        <v>240</v>
      </c>
      <c r="G68" s="32">
        <v>1000</v>
      </c>
    </row>
    <row r="69" spans="1:7" ht="60.75" customHeight="1">
      <c r="A69" s="28" t="s">
        <v>80</v>
      </c>
      <c r="B69" s="70">
        <v>13</v>
      </c>
      <c r="C69" s="29">
        <v>1</v>
      </c>
      <c r="D69" s="29">
        <v>13</v>
      </c>
      <c r="E69" s="30" t="s">
        <v>81</v>
      </c>
      <c r="F69" s="30"/>
      <c r="G69" s="31">
        <v>1000</v>
      </c>
    </row>
    <row r="70" spans="1:7" ht="46.5" customHeight="1">
      <c r="A70" s="28" t="s">
        <v>82</v>
      </c>
      <c r="B70" s="70">
        <v>13</v>
      </c>
      <c r="C70" s="29">
        <v>1</v>
      </c>
      <c r="D70" s="29">
        <v>13</v>
      </c>
      <c r="E70" s="30" t="s">
        <v>83</v>
      </c>
      <c r="F70" s="30"/>
      <c r="G70" s="33">
        <f>G71</f>
        <v>1000</v>
      </c>
    </row>
    <row r="71" spans="1:7" ht="32.25" customHeight="1">
      <c r="A71" s="28" t="s">
        <v>84</v>
      </c>
      <c r="B71" s="70">
        <v>13</v>
      </c>
      <c r="C71" s="29">
        <v>1</v>
      </c>
      <c r="D71" s="29">
        <v>13</v>
      </c>
      <c r="E71" s="30" t="s">
        <v>85</v>
      </c>
      <c r="F71" s="30"/>
      <c r="G71" s="33">
        <f>G72</f>
        <v>1000</v>
      </c>
    </row>
    <row r="72" spans="1:7" ht="32.25" customHeight="1">
      <c r="A72" s="28" t="s">
        <v>37</v>
      </c>
      <c r="B72" s="70">
        <v>13</v>
      </c>
      <c r="C72" s="29">
        <v>1</v>
      </c>
      <c r="D72" s="29">
        <v>13</v>
      </c>
      <c r="E72" s="30" t="s">
        <v>85</v>
      </c>
      <c r="F72" s="30">
        <v>240</v>
      </c>
      <c r="G72" s="38">
        <v>1000</v>
      </c>
    </row>
    <row r="73" spans="1:7" ht="46.5" customHeight="1">
      <c r="A73" s="28" t="s">
        <v>26</v>
      </c>
      <c r="B73" s="70">
        <v>13</v>
      </c>
      <c r="C73" s="29">
        <v>1</v>
      </c>
      <c r="D73" s="29">
        <v>13</v>
      </c>
      <c r="E73" s="30" t="s">
        <v>27</v>
      </c>
      <c r="F73" s="30"/>
      <c r="G73" s="33">
        <f>G74</f>
        <v>3902172.95</v>
      </c>
    </row>
    <row r="74" spans="1:7" ht="46.5" customHeight="1">
      <c r="A74" s="28" t="s">
        <v>28</v>
      </c>
      <c r="B74" s="70">
        <v>13</v>
      </c>
      <c r="C74" s="29">
        <v>1</v>
      </c>
      <c r="D74" s="29">
        <v>13</v>
      </c>
      <c r="E74" s="30" t="s">
        <v>29</v>
      </c>
      <c r="F74" s="30"/>
      <c r="G74" s="31">
        <f>G75</f>
        <v>3902172.95</v>
      </c>
    </row>
    <row r="75" spans="1:7" s="72" customFormat="1" ht="32.25" customHeight="1">
      <c r="A75" s="28" t="s">
        <v>86</v>
      </c>
      <c r="B75" s="70">
        <v>13</v>
      </c>
      <c r="C75" s="29">
        <v>1</v>
      </c>
      <c r="D75" s="29">
        <v>13</v>
      </c>
      <c r="E75" s="30" t="s">
        <v>87</v>
      </c>
      <c r="F75" s="30"/>
      <c r="G75" s="31">
        <f>G76+G77</f>
        <v>3902172.95</v>
      </c>
    </row>
    <row r="76" spans="1:7" ht="32.25" customHeight="1">
      <c r="A76" s="28" t="s">
        <v>36</v>
      </c>
      <c r="B76" s="70">
        <v>13</v>
      </c>
      <c r="C76" s="29">
        <v>1</v>
      </c>
      <c r="D76" s="29">
        <v>13</v>
      </c>
      <c r="E76" s="30" t="s">
        <v>87</v>
      </c>
      <c r="F76" s="30">
        <v>120</v>
      </c>
      <c r="G76" s="32">
        <v>3315700</v>
      </c>
    </row>
    <row r="77" spans="1:7" ht="32.25" customHeight="1">
      <c r="A77" s="28" t="s">
        <v>37</v>
      </c>
      <c r="B77" s="70">
        <v>13</v>
      </c>
      <c r="C77" s="29">
        <v>1</v>
      </c>
      <c r="D77" s="29">
        <v>13</v>
      </c>
      <c r="E77" s="30" t="s">
        <v>87</v>
      </c>
      <c r="F77" s="30">
        <v>240</v>
      </c>
      <c r="G77" s="32">
        <v>586472.95</v>
      </c>
    </row>
    <row r="78" spans="1:7" ht="18" customHeight="1">
      <c r="A78" s="24" t="s">
        <v>88</v>
      </c>
      <c r="B78" s="69">
        <v>13</v>
      </c>
      <c r="C78" s="25">
        <v>2</v>
      </c>
      <c r="D78" s="25"/>
      <c r="E78" s="26"/>
      <c r="F78" s="26"/>
      <c r="G78" s="39">
        <f>G79</f>
        <v>210600</v>
      </c>
    </row>
    <row r="79" spans="1:7" ht="18" customHeight="1">
      <c r="A79" s="28" t="s">
        <v>89</v>
      </c>
      <c r="B79" s="70">
        <v>13</v>
      </c>
      <c r="C79" s="29">
        <v>2</v>
      </c>
      <c r="D79" s="29">
        <v>3</v>
      </c>
      <c r="E79" s="30"/>
      <c r="F79" s="30"/>
      <c r="G79" s="31">
        <f>G80</f>
        <v>210600</v>
      </c>
    </row>
    <row r="80" spans="1:7" ht="46.5" customHeight="1">
      <c r="A80" s="28" t="s">
        <v>26</v>
      </c>
      <c r="B80" s="70">
        <v>13</v>
      </c>
      <c r="C80" s="29">
        <v>2</v>
      </c>
      <c r="D80" s="29">
        <v>3</v>
      </c>
      <c r="E80" s="30" t="s">
        <v>27</v>
      </c>
      <c r="F80" s="30"/>
      <c r="G80" s="31">
        <f>G81</f>
        <v>210600</v>
      </c>
    </row>
    <row r="81" spans="1:7" ht="46.5" customHeight="1">
      <c r="A81" s="28" t="s">
        <v>28</v>
      </c>
      <c r="B81" s="70">
        <v>13</v>
      </c>
      <c r="C81" s="29">
        <v>2</v>
      </c>
      <c r="D81" s="29">
        <v>3</v>
      </c>
      <c r="E81" s="30" t="s">
        <v>29</v>
      </c>
      <c r="F81" s="30"/>
      <c r="G81" s="31">
        <f>G82</f>
        <v>210600</v>
      </c>
    </row>
    <row r="82" spans="1:7" ht="32.25" customHeight="1">
      <c r="A82" s="28" t="s">
        <v>90</v>
      </c>
      <c r="B82" s="70">
        <v>13</v>
      </c>
      <c r="C82" s="29">
        <v>2</v>
      </c>
      <c r="D82" s="29">
        <v>3</v>
      </c>
      <c r="E82" s="30" t="s">
        <v>91</v>
      </c>
      <c r="F82" s="30"/>
      <c r="G82" s="31">
        <f>G83+G84</f>
        <v>210600</v>
      </c>
    </row>
    <row r="83" spans="1:7" ht="32.25" customHeight="1">
      <c r="A83" s="28" t="s">
        <v>36</v>
      </c>
      <c r="B83" s="70">
        <v>13</v>
      </c>
      <c r="C83" s="29">
        <v>2</v>
      </c>
      <c r="D83" s="29">
        <v>3</v>
      </c>
      <c r="E83" s="30" t="s">
        <v>91</v>
      </c>
      <c r="F83" s="30">
        <v>120</v>
      </c>
      <c r="G83" s="32">
        <f>210600-18188</f>
        <v>192412</v>
      </c>
    </row>
    <row r="84" spans="1:7" ht="32.25" customHeight="1">
      <c r="A84" s="28" t="s">
        <v>37</v>
      </c>
      <c r="B84" s="70">
        <v>13</v>
      </c>
      <c r="C84" s="29">
        <v>2</v>
      </c>
      <c r="D84" s="29">
        <v>3</v>
      </c>
      <c r="E84" s="30" t="s">
        <v>91</v>
      </c>
      <c r="F84" s="30">
        <v>240</v>
      </c>
      <c r="G84" s="32">
        <v>18188</v>
      </c>
    </row>
    <row r="85" spans="1:7" ht="32.25" customHeight="1">
      <c r="A85" s="40" t="s">
        <v>92</v>
      </c>
      <c r="B85" s="69">
        <v>13</v>
      </c>
      <c r="C85" s="25">
        <v>3</v>
      </c>
      <c r="D85" s="25"/>
      <c r="E85" s="26"/>
      <c r="F85" s="26"/>
      <c r="G85" s="39">
        <f>G86</f>
        <v>486463.39</v>
      </c>
    </row>
    <row r="86" spans="1:7" ht="46.5" customHeight="1">
      <c r="A86" s="28" t="s">
        <v>93</v>
      </c>
      <c r="B86" s="70">
        <v>13</v>
      </c>
      <c r="C86" s="29">
        <v>3</v>
      </c>
      <c r="D86" s="29">
        <v>10</v>
      </c>
      <c r="E86" s="30"/>
      <c r="F86" s="30"/>
      <c r="G86" s="31">
        <f>G87+G99</f>
        <v>486463.39</v>
      </c>
    </row>
    <row r="87" spans="1:7" ht="60.75" customHeight="1">
      <c r="A87" s="28" t="s">
        <v>94</v>
      </c>
      <c r="B87" s="70">
        <v>13</v>
      </c>
      <c r="C87" s="29">
        <v>3</v>
      </c>
      <c r="D87" s="29">
        <v>10</v>
      </c>
      <c r="E87" s="30" t="s">
        <v>95</v>
      </c>
      <c r="F87" s="30"/>
      <c r="G87" s="31">
        <f>G88+G94</f>
        <v>352016.67</v>
      </c>
    </row>
    <row r="88" spans="1:7" ht="32.25" customHeight="1">
      <c r="A88" s="28" t="s">
        <v>96</v>
      </c>
      <c r="B88" s="70">
        <v>13</v>
      </c>
      <c r="C88" s="29">
        <v>3</v>
      </c>
      <c r="D88" s="29">
        <v>10</v>
      </c>
      <c r="E88" s="30" t="s">
        <v>97</v>
      </c>
      <c r="F88" s="30"/>
      <c r="G88" s="31">
        <f>G89+G91</f>
        <v>229602.53</v>
      </c>
    </row>
    <row r="89" spans="1:7" ht="32.25" customHeight="1">
      <c r="A89" s="28" t="s">
        <v>98</v>
      </c>
      <c r="B89" s="70">
        <v>13</v>
      </c>
      <c r="C89" s="29">
        <v>3</v>
      </c>
      <c r="D89" s="29">
        <v>10</v>
      </c>
      <c r="E89" s="30" t="s">
        <v>99</v>
      </c>
      <c r="F89" s="30"/>
      <c r="G89" s="31">
        <f>G90</f>
        <v>23976.27</v>
      </c>
    </row>
    <row r="90" spans="1:7" ht="32.25" customHeight="1">
      <c r="A90" s="28" t="s">
        <v>37</v>
      </c>
      <c r="B90" s="70">
        <v>13</v>
      </c>
      <c r="C90" s="29">
        <v>3</v>
      </c>
      <c r="D90" s="29">
        <v>10</v>
      </c>
      <c r="E90" s="30" t="s">
        <v>99</v>
      </c>
      <c r="F90" s="30">
        <v>240</v>
      </c>
      <c r="G90" s="32">
        <v>23976.27</v>
      </c>
    </row>
    <row r="91" spans="1:7" ht="32.25" customHeight="1">
      <c r="A91" s="28" t="s">
        <v>100</v>
      </c>
      <c r="B91" s="70">
        <v>13</v>
      </c>
      <c r="C91" s="29">
        <v>3</v>
      </c>
      <c r="D91" s="29">
        <v>10</v>
      </c>
      <c r="E91" s="30" t="s">
        <v>101</v>
      </c>
      <c r="F91" s="30"/>
      <c r="G91" s="41">
        <f>G92+G93</f>
        <v>205626.26</v>
      </c>
    </row>
    <row r="92" spans="1:7" ht="32.25" customHeight="1">
      <c r="A92" s="28" t="s">
        <v>36</v>
      </c>
      <c r="B92" s="70">
        <v>13</v>
      </c>
      <c r="C92" s="29">
        <v>3</v>
      </c>
      <c r="D92" s="29">
        <v>10</v>
      </c>
      <c r="E92" s="30" t="s">
        <v>101</v>
      </c>
      <c r="F92" s="30">
        <v>120</v>
      </c>
      <c r="G92" s="42">
        <v>50000</v>
      </c>
    </row>
    <row r="93" spans="1:7" ht="32.25" customHeight="1">
      <c r="A93" s="28" t="s">
        <v>37</v>
      </c>
      <c r="B93" s="70">
        <v>13</v>
      </c>
      <c r="C93" s="29">
        <v>3</v>
      </c>
      <c r="D93" s="29">
        <v>10</v>
      </c>
      <c r="E93" s="30" t="s">
        <v>101</v>
      </c>
      <c r="F93" s="30">
        <v>240</v>
      </c>
      <c r="G93" s="42">
        <v>155626.26</v>
      </c>
    </row>
    <row r="94" spans="1:7" ht="18" customHeight="1">
      <c r="A94" s="28" t="s">
        <v>102</v>
      </c>
      <c r="B94" s="70">
        <v>13</v>
      </c>
      <c r="C94" s="29">
        <v>3</v>
      </c>
      <c r="D94" s="29">
        <v>10</v>
      </c>
      <c r="E94" s="30" t="s">
        <v>103</v>
      </c>
      <c r="F94" s="30"/>
      <c r="G94" s="31">
        <f>G95+G97</f>
        <v>122414.13999999998</v>
      </c>
    </row>
    <row r="95" spans="1:7" ht="32.25" customHeight="1">
      <c r="A95" s="28" t="s">
        <v>104</v>
      </c>
      <c r="B95" s="70">
        <v>13</v>
      </c>
      <c r="C95" s="29">
        <v>3</v>
      </c>
      <c r="D95" s="29">
        <v>10</v>
      </c>
      <c r="E95" s="30" t="s">
        <v>105</v>
      </c>
      <c r="F95" s="30"/>
      <c r="G95" s="31">
        <f>G96</f>
        <v>53727.27</v>
      </c>
    </row>
    <row r="96" spans="1:7" ht="32.25" customHeight="1">
      <c r="A96" s="28" t="s">
        <v>37</v>
      </c>
      <c r="B96" s="70">
        <v>13</v>
      </c>
      <c r="C96" s="29">
        <v>3</v>
      </c>
      <c r="D96" s="29">
        <v>10</v>
      </c>
      <c r="E96" s="30" t="s">
        <v>105</v>
      </c>
      <c r="F96" s="30">
        <v>240</v>
      </c>
      <c r="G96" s="32">
        <v>53727.27</v>
      </c>
    </row>
    <row r="97" spans="1:7" ht="32.25" customHeight="1">
      <c r="A97" s="28" t="s">
        <v>106</v>
      </c>
      <c r="B97" s="70">
        <v>13</v>
      </c>
      <c r="C97" s="29">
        <v>3</v>
      </c>
      <c r="D97" s="29">
        <v>10</v>
      </c>
      <c r="E97" s="30" t="s">
        <v>107</v>
      </c>
      <c r="F97" s="30"/>
      <c r="G97" s="31">
        <f>G98</f>
        <v>68686.87</v>
      </c>
    </row>
    <row r="98" spans="1:7" ht="32.25" customHeight="1">
      <c r="A98" s="28" t="s">
        <v>37</v>
      </c>
      <c r="B98" s="70">
        <v>13</v>
      </c>
      <c r="C98" s="29">
        <v>3</v>
      </c>
      <c r="D98" s="29">
        <v>10</v>
      </c>
      <c r="E98" s="30" t="s">
        <v>107</v>
      </c>
      <c r="F98" s="30">
        <v>240</v>
      </c>
      <c r="G98" s="32">
        <v>68686.87</v>
      </c>
    </row>
    <row r="99" spans="1:7" ht="46.5" customHeight="1">
      <c r="A99" s="28" t="s">
        <v>26</v>
      </c>
      <c r="B99" s="70">
        <v>13</v>
      </c>
      <c r="C99" s="29">
        <v>3</v>
      </c>
      <c r="D99" s="29">
        <v>10</v>
      </c>
      <c r="E99" s="30" t="s">
        <v>27</v>
      </c>
      <c r="F99" s="30"/>
      <c r="G99" s="31">
        <f>G100</f>
        <v>134446.72</v>
      </c>
    </row>
    <row r="100" spans="1:7" ht="46.5" customHeight="1">
      <c r="A100" s="28" t="s">
        <v>28</v>
      </c>
      <c r="B100" s="73">
        <v>13</v>
      </c>
      <c r="C100" s="29">
        <v>3</v>
      </c>
      <c r="D100" s="29">
        <v>10</v>
      </c>
      <c r="E100" s="30" t="s">
        <v>29</v>
      </c>
      <c r="F100" s="30"/>
      <c r="G100" s="31">
        <f>G101</f>
        <v>134446.72</v>
      </c>
    </row>
    <row r="101" spans="1:7" ht="46.5" customHeight="1">
      <c r="A101" s="28" t="s">
        <v>108</v>
      </c>
      <c r="B101" s="70">
        <v>13</v>
      </c>
      <c r="C101" s="29">
        <v>3</v>
      </c>
      <c r="D101" s="29">
        <v>10</v>
      </c>
      <c r="E101" s="30" t="s">
        <v>109</v>
      </c>
      <c r="F101" s="30"/>
      <c r="G101" s="31">
        <f>G102</f>
        <v>134446.72</v>
      </c>
    </row>
    <row r="102" spans="1:7" ht="32.25" customHeight="1">
      <c r="A102" s="28" t="s">
        <v>37</v>
      </c>
      <c r="B102" s="70">
        <v>13</v>
      </c>
      <c r="C102" s="29">
        <v>3</v>
      </c>
      <c r="D102" s="29">
        <v>10</v>
      </c>
      <c r="E102" s="30" t="s">
        <v>109</v>
      </c>
      <c r="F102" s="30">
        <v>240</v>
      </c>
      <c r="G102" s="32">
        <v>134446.72</v>
      </c>
    </row>
    <row r="103" spans="1:7" ht="18" customHeight="1">
      <c r="A103" s="40" t="s">
        <v>110</v>
      </c>
      <c r="B103" s="69">
        <v>13</v>
      </c>
      <c r="C103" s="25">
        <v>4</v>
      </c>
      <c r="D103" s="25"/>
      <c r="E103" s="26"/>
      <c r="F103" s="26"/>
      <c r="G103" s="39">
        <f>G104+G109+G114</f>
        <v>1339495.91</v>
      </c>
    </row>
    <row r="104" spans="1:7" ht="18" customHeight="1">
      <c r="A104" s="28" t="s">
        <v>111</v>
      </c>
      <c r="B104" s="70">
        <v>13</v>
      </c>
      <c r="C104" s="29">
        <v>4</v>
      </c>
      <c r="D104" s="29">
        <v>9</v>
      </c>
      <c r="E104" s="30"/>
      <c r="F104" s="30"/>
      <c r="G104" s="31">
        <f>G105</f>
        <v>1284371.67</v>
      </c>
    </row>
    <row r="105" spans="1:7" ht="46.5" customHeight="1">
      <c r="A105" s="28" t="s">
        <v>26</v>
      </c>
      <c r="B105" s="70">
        <v>13</v>
      </c>
      <c r="C105" s="29">
        <v>4</v>
      </c>
      <c r="D105" s="29">
        <v>9</v>
      </c>
      <c r="E105" s="30" t="s">
        <v>27</v>
      </c>
      <c r="F105" s="30"/>
      <c r="G105" s="31">
        <f>G106</f>
        <v>1284371.67</v>
      </c>
    </row>
    <row r="106" spans="1:7" ht="46.5" customHeight="1">
      <c r="A106" s="28" t="s">
        <v>112</v>
      </c>
      <c r="B106" s="70">
        <v>13</v>
      </c>
      <c r="C106" s="29">
        <v>4</v>
      </c>
      <c r="D106" s="29">
        <v>9</v>
      </c>
      <c r="E106" s="30" t="s">
        <v>29</v>
      </c>
      <c r="F106" s="30"/>
      <c r="G106" s="31">
        <f>G107</f>
        <v>1284371.67</v>
      </c>
    </row>
    <row r="107" spans="1:7" ht="46.5" customHeight="1">
      <c r="A107" s="28" t="s">
        <v>113</v>
      </c>
      <c r="B107" s="70">
        <v>13</v>
      </c>
      <c r="C107" s="29">
        <v>4</v>
      </c>
      <c r="D107" s="29">
        <v>9</v>
      </c>
      <c r="E107" s="30" t="s">
        <v>114</v>
      </c>
      <c r="F107" s="30"/>
      <c r="G107" s="31">
        <f>G108</f>
        <v>1284371.67</v>
      </c>
    </row>
    <row r="108" spans="1:7" ht="32.25" customHeight="1">
      <c r="A108" s="28" t="s">
        <v>37</v>
      </c>
      <c r="B108" s="70">
        <v>13</v>
      </c>
      <c r="C108" s="29">
        <v>4</v>
      </c>
      <c r="D108" s="29">
        <v>9</v>
      </c>
      <c r="E108" s="30" t="s">
        <v>114</v>
      </c>
      <c r="F108" s="30">
        <v>240</v>
      </c>
      <c r="G108" s="32">
        <f>204200+1080171.67</f>
        <v>1284371.67</v>
      </c>
    </row>
    <row r="109" spans="1:7" ht="18" customHeight="1">
      <c r="A109" s="28" t="s">
        <v>115</v>
      </c>
      <c r="B109" s="70">
        <v>13</v>
      </c>
      <c r="C109" s="29">
        <v>4</v>
      </c>
      <c r="D109" s="29">
        <v>10</v>
      </c>
      <c r="E109" s="30"/>
      <c r="F109" s="30"/>
      <c r="G109" s="31">
        <f>G110</f>
        <v>20124.24</v>
      </c>
    </row>
    <row r="110" spans="1:7" ht="46.5" customHeight="1">
      <c r="A110" s="28" t="s">
        <v>26</v>
      </c>
      <c r="B110" s="71">
        <v>13</v>
      </c>
      <c r="C110" s="29">
        <v>4</v>
      </c>
      <c r="D110" s="29">
        <v>10</v>
      </c>
      <c r="E110" s="30" t="s">
        <v>27</v>
      </c>
      <c r="F110" s="30"/>
      <c r="G110" s="31">
        <f>G111</f>
        <v>20124.24</v>
      </c>
    </row>
    <row r="111" spans="1:7" ht="46.5" customHeight="1">
      <c r="A111" s="28" t="s">
        <v>28</v>
      </c>
      <c r="B111" s="70">
        <v>13</v>
      </c>
      <c r="C111" s="29">
        <v>4</v>
      </c>
      <c r="D111" s="29">
        <v>10</v>
      </c>
      <c r="E111" s="30" t="s">
        <v>29</v>
      </c>
      <c r="F111" s="30"/>
      <c r="G111" s="31">
        <f>G112</f>
        <v>20124.24</v>
      </c>
    </row>
    <row r="112" spans="1:7" ht="46.5" customHeight="1">
      <c r="A112" s="28" t="s">
        <v>116</v>
      </c>
      <c r="B112" s="70">
        <v>13</v>
      </c>
      <c r="C112" s="29">
        <v>4</v>
      </c>
      <c r="D112" s="29">
        <v>10</v>
      </c>
      <c r="E112" s="30" t="s">
        <v>117</v>
      </c>
      <c r="F112" s="30"/>
      <c r="G112" s="31">
        <f>G113</f>
        <v>20124.24</v>
      </c>
    </row>
    <row r="113" spans="1:7" ht="32.25" customHeight="1">
      <c r="A113" s="28" t="s">
        <v>37</v>
      </c>
      <c r="B113" s="71">
        <v>13</v>
      </c>
      <c r="C113" s="29">
        <v>4</v>
      </c>
      <c r="D113" s="29">
        <v>10</v>
      </c>
      <c r="E113" s="30" t="s">
        <v>117</v>
      </c>
      <c r="F113" s="30">
        <v>240</v>
      </c>
      <c r="G113" s="32">
        <v>20124.24</v>
      </c>
    </row>
    <row r="114" spans="1:7" ht="18" customHeight="1">
      <c r="A114" s="28" t="s">
        <v>118</v>
      </c>
      <c r="B114" s="74">
        <v>13</v>
      </c>
      <c r="C114" s="29">
        <v>4</v>
      </c>
      <c r="D114" s="29">
        <v>12</v>
      </c>
      <c r="E114" s="30"/>
      <c r="F114" s="30"/>
      <c r="G114" s="33">
        <f>G115</f>
        <v>35000</v>
      </c>
    </row>
    <row r="115" spans="1:7" ht="46.5" customHeight="1">
      <c r="A115" s="28" t="s">
        <v>26</v>
      </c>
      <c r="B115" s="70">
        <v>13</v>
      </c>
      <c r="C115" s="29">
        <v>4</v>
      </c>
      <c r="D115" s="29">
        <v>12</v>
      </c>
      <c r="E115" s="30" t="s">
        <v>27</v>
      </c>
      <c r="F115" s="30"/>
      <c r="G115" s="31">
        <f>G116</f>
        <v>35000</v>
      </c>
    </row>
    <row r="116" spans="1:7" ht="46.5" customHeight="1">
      <c r="A116" s="28" t="s">
        <v>112</v>
      </c>
      <c r="B116" s="70">
        <v>13</v>
      </c>
      <c r="C116" s="29">
        <v>4</v>
      </c>
      <c r="D116" s="29">
        <v>12</v>
      </c>
      <c r="E116" s="30" t="s">
        <v>29</v>
      </c>
      <c r="F116" s="30"/>
      <c r="G116" s="31">
        <f>G117</f>
        <v>35000</v>
      </c>
    </row>
    <row r="117" spans="1:7" ht="32.25" customHeight="1">
      <c r="A117" s="28" t="s">
        <v>119</v>
      </c>
      <c r="B117" s="70">
        <v>13</v>
      </c>
      <c r="C117" s="29">
        <v>4</v>
      </c>
      <c r="D117" s="29">
        <v>12</v>
      </c>
      <c r="E117" s="30" t="s">
        <v>120</v>
      </c>
      <c r="F117" s="30"/>
      <c r="G117" s="31">
        <f>G118</f>
        <v>35000</v>
      </c>
    </row>
    <row r="118" spans="1:7" ht="32.25" customHeight="1">
      <c r="A118" s="28" t="s">
        <v>37</v>
      </c>
      <c r="B118" s="70">
        <v>13</v>
      </c>
      <c r="C118" s="29">
        <v>4</v>
      </c>
      <c r="D118" s="29">
        <v>12</v>
      </c>
      <c r="E118" s="30" t="s">
        <v>120</v>
      </c>
      <c r="F118" s="30">
        <v>240</v>
      </c>
      <c r="G118" s="32">
        <v>35000</v>
      </c>
    </row>
    <row r="119" spans="1:7" ht="18" customHeight="1">
      <c r="A119" s="24" t="s">
        <v>121</v>
      </c>
      <c r="B119" s="69">
        <v>13</v>
      </c>
      <c r="C119" s="25">
        <v>5</v>
      </c>
      <c r="D119" s="25"/>
      <c r="E119" s="26"/>
      <c r="F119" s="26"/>
      <c r="G119" s="39">
        <f>G120</f>
        <v>806588.2599999999</v>
      </c>
    </row>
    <row r="120" spans="1:7" ht="18" customHeight="1">
      <c r="A120" s="28" t="s">
        <v>122</v>
      </c>
      <c r="B120" s="70">
        <v>13</v>
      </c>
      <c r="C120" s="29">
        <v>5</v>
      </c>
      <c r="D120" s="29">
        <v>3</v>
      </c>
      <c r="E120" s="30"/>
      <c r="F120" s="30"/>
      <c r="G120" s="31">
        <f>G121+G128</f>
        <v>806588.2599999999</v>
      </c>
    </row>
    <row r="121" spans="1:7" ht="60.75" customHeight="1">
      <c r="A121" s="28" t="s">
        <v>123</v>
      </c>
      <c r="B121" s="70">
        <v>13</v>
      </c>
      <c r="C121" s="29">
        <v>5</v>
      </c>
      <c r="D121" s="29">
        <v>3</v>
      </c>
      <c r="E121" s="30" t="s">
        <v>124</v>
      </c>
      <c r="F121" s="30"/>
      <c r="G121" s="33">
        <f>G122+G125</f>
        <v>172023.36</v>
      </c>
    </row>
    <row r="122" spans="1:7" ht="32.25" customHeight="1">
      <c r="A122" s="28" t="s">
        <v>125</v>
      </c>
      <c r="B122" s="70">
        <v>13</v>
      </c>
      <c r="C122" s="29">
        <v>5</v>
      </c>
      <c r="D122" s="29">
        <v>3</v>
      </c>
      <c r="E122" s="30" t="s">
        <v>126</v>
      </c>
      <c r="F122" s="30"/>
      <c r="G122" s="33">
        <f>G123</f>
        <v>110011.68</v>
      </c>
    </row>
    <row r="123" spans="1:7" ht="46.5" customHeight="1">
      <c r="A123" s="28" t="s">
        <v>127</v>
      </c>
      <c r="B123" s="70">
        <v>13</v>
      </c>
      <c r="C123" s="29">
        <v>5</v>
      </c>
      <c r="D123" s="29">
        <v>3</v>
      </c>
      <c r="E123" s="30" t="s">
        <v>128</v>
      </c>
      <c r="F123" s="30"/>
      <c r="G123" s="33">
        <f>G124</f>
        <v>110011.68</v>
      </c>
    </row>
    <row r="124" spans="1:7" ht="32.25" customHeight="1">
      <c r="A124" s="28" t="s">
        <v>37</v>
      </c>
      <c r="B124" s="70">
        <v>13</v>
      </c>
      <c r="C124" s="29">
        <v>5</v>
      </c>
      <c r="D124" s="29">
        <v>3</v>
      </c>
      <c r="E124" s="30" t="s">
        <v>128</v>
      </c>
      <c r="F124" s="30">
        <v>240</v>
      </c>
      <c r="G124" s="38">
        <v>110011.68</v>
      </c>
    </row>
    <row r="125" spans="1:7" ht="18" customHeight="1">
      <c r="A125" s="28" t="s">
        <v>129</v>
      </c>
      <c r="B125" s="70">
        <v>13</v>
      </c>
      <c r="C125" s="29">
        <v>5</v>
      </c>
      <c r="D125" s="29">
        <v>3</v>
      </c>
      <c r="E125" s="30" t="s">
        <v>130</v>
      </c>
      <c r="F125" s="30"/>
      <c r="G125" s="31">
        <f>G126</f>
        <v>62011.68</v>
      </c>
    </row>
    <row r="126" spans="1:7" ht="32.25" customHeight="1">
      <c r="A126" s="28" t="s">
        <v>131</v>
      </c>
      <c r="B126" s="70">
        <v>13</v>
      </c>
      <c r="C126" s="29">
        <v>5</v>
      </c>
      <c r="D126" s="29">
        <v>3</v>
      </c>
      <c r="E126" s="30" t="s">
        <v>132</v>
      </c>
      <c r="F126" s="30"/>
      <c r="G126" s="33">
        <f>G127</f>
        <v>62011.68</v>
      </c>
    </row>
    <row r="127" spans="1:7" ht="32.25" customHeight="1">
      <c r="A127" s="28" t="s">
        <v>37</v>
      </c>
      <c r="B127" s="70">
        <v>13</v>
      </c>
      <c r="C127" s="29">
        <v>5</v>
      </c>
      <c r="D127" s="29">
        <v>3</v>
      </c>
      <c r="E127" s="30" t="s">
        <v>132</v>
      </c>
      <c r="F127" s="30">
        <v>240</v>
      </c>
      <c r="G127" s="32">
        <v>62011.68</v>
      </c>
    </row>
    <row r="128" spans="1:7" ht="46.5" customHeight="1">
      <c r="A128" s="28" t="s">
        <v>26</v>
      </c>
      <c r="B128" s="70">
        <v>13</v>
      </c>
      <c r="C128" s="29">
        <v>5</v>
      </c>
      <c r="D128" s="29">
        <v>3</v>
      </c>
      <c r="E128" s="30" t="s">
        <v>27</v>
      </c>
      <c r="F128" s="30"/>
      <c r="G128" s="33">
        <f>G129</f>
        <v>634564.8999999999</v>
      </c>
    </row>
    <row r="129" spans="1:7" ht="32.25" customHeight="1">
      <c r="A129" s="28" t="s">
        <v>133</v>
      </c>
      <c r="B129" s="70">
        <v>13</v>
      </c>
      <c r="C129" s="29">
        <v>5</v>
      </c>
      <c r="D129" s="29">
        <v>3</v>
      </c>
      <c r="E129" s="30" t="s">
        <v>134</v>
      </c>
      <c r="F129" s="30"/>
      <c r="G129" s="31">
        <f>G130+G132+G134</f>
        <v>634564.8999999999</v>
      </c>
    </row>
    <row r="130" spans="1:7" ht="18" customHeight="1">
      <c r="A130" s="28" t="s">
        <v>135</v>
      </c>
      <c r="B130" s="70">
        <v>13</v>
      </c>
      <c r="C130" s="29">
        <v>5</v>
      </c>
      <c r="D130" s="29">
        <v>3</v>
      </c>
      <c r="E130" s="30" t="s">
        <v>136</v>
      </c>
      <c r="F130" s="30"/>
      <c r="G130" s="31">
        <f>G131</f>
        <v>342891.54</v>
      </c>
    </row>
    <row r="131" spans="1:7" ht="32.25" customHeight="1">
      <c r="A131" s="43" t="s">
        <v>37</v>
      </c>
      <c r="B131" s="70">
        <v>13</v>
      </c>
      <c r="C131" s="29">
        <v>5</v>
      </c>
      <c r="D131" s="29">
        <v>3</v>
      </c>
      <c r="E131" s="30" t="s">
        <v>136</v>
      </c>
      <c r="F131" s="30">
        <v>240</v>
      </c>
      <c r="G131" s="32">
        <v>342891.54</v>
      </c>
    </row>
    <row r="132" spans="1:7" ht="18" customHeight="1">
      <c r="A132" s="43" t="s">
        <v>137</v>
      </c>
      <c r="B132" s="70">
        <v>13</v>
      </c>
      <c r="C132" s="29">
        <v>5</v>
      </c>
      <c r="D132" s="29">
        <v>3</v>
      </c>
      <c r="E132" s="30" t="s">
        <v>138</v>
      </c>
      <c r="F132" s="30"/>
      <c r="G132" s="33">
        <f>G133</f>
        <v>138773.36</v>
      </c>
    </row>
    <row r="133" spans="1:7" ht="32.25" customHeight="1">
      <c r="A133" s="43" t="s">
        <v>37</v>
      </c>
      <c r="B133" s="70">
        <v>13</v>
      </c>
      <c r="C133" s="29">
        <v>5</v>
      </c>
      <c r="D133" s="29">
        <v>3</v>
      </c>
      <c r="E133" s="30" t="s">
        <v>138</v>
      </c>
      <c r="F133" s="30">
        <v>240</v>
      </c>
      <c r="G133" s="32">
        <v>138773.36</v>
      </c>
    </row>
    <row r="134" spans="1:7" ht="32.25" customHeight="1">
      <c r="A134" s="43" t="s">
        <v>139</v>
      </c>
      <c r="B134" s="70">
        <v>13</v>
      </c>
      <c r="C134" s="29">
        <v>5</v>
      </c>
      <c r="D134" s="29">
        <v>3</v>
      </c>
      <c r="E134" s="30" t="s">
        <v>140</v>
      </c>
      <c r="F134" s="30"/>
      <c r="G134" s="33">
        <f>G135</f>
        <v>152900</v>
      </c>
    </row>
    <row r="135" spans="1:7" ht="32.25" customHeight="1">
      <c r="A135" s="43" t="s">
        <v>37</v>
      </c>
      <c r="B135" s="70">
        <v>13</v>
      </c>
      <c r="C135" s="29">
        <v>5</v>
      </c>
      <c r="D135" s="29">
        <v>3</v>
      </c>
      <c r="E135" s="30" t="s">
        <v>140</v>
      </c>
      <c r="F135" s="30">
        <v>240</v>
      </c>
      <c r="G135" s="32">
        <v>152900</v>
      </c>
    </row>
    <row r="136" spans="1:7" ht="18" customHeight="1">
      <c r="A136" s="24" t="s">
        <v>141</v>
      </c>
      <c r="B136" s="75">
        <v>13</v>
      </c>
      <c r="C136" s="25">
        <v>8</v>
      </c>
      <c r="D136" s="25"/>
      <c r="E136" s="26"/>
      <c r="F136" s="26"/>
      <c r="G136" s="39">
        <f>G137+G148</f>
        <v>3095357.1799999997</v>
      </c>
    </row>
    <row r="137" spans="1:7" ht="18" customHeight="1">
      <c r="A137" s="28" t="s">
        <v>142</v>
      </c>
      <c r="B137" s="70">
        <v>13</v>
      </c>
      <c r="C137" s="29">
        <v>8</v>
      </c>
      <c r="D137" s="29">
        <v>1</v>
      </c>
      <c r="E137" s="30"/>
      <c r="F137" s="30"/>
      <c r="G137" s="31">
        <f>G138+G142</f>
        <v>1763658</v>
      </c>
    </row>
    <row r="138" spans="1:7" ht="32.25" customHeight="1">
      <c r="A138" s="28" t="s">
        <v>143</v>
      </c>
      <c r="B138" s="70">
        <v>13</v>
      </c>
      <c r="C138" s="29">
        <v>8</v>
      </c>
      <c r="D138" s="29">
        <v>1</v>
      </c>
      <c r="E138" s="30" t="s">
        <v>144</v>
      </c>
      <c r="F138" s="30"/>
      <c r="G138" s="31">
        <f>G139</f>
        <v>198598</v>
      </c>
    </row>
    <row r="139" spans="1:7" ht="32.25" customHeight="1">
      <c r="A139" s="28" t="s">
        <v>145</v>
      </c>
      <c r="B139" s="71">
        <v>13</v>
      </c>
      <c r="C139" s="29">
        <v>8</v>
      </c>
      <c r="D139" s="29">
        <v>1</v>
      </c>
      <c r="E139" s="30" t="s">
        <v>146</v>
      </c>
      <c r="F139" s="30"/>
      <c r="G139" s="31">
        <f>G140</f>
        <v>198598</v>
      </c>
    </row>
    <row r="140" spans="1:7" ht="46.5" customHeight="1">
      <c r="A140" s="28" t="s">
        <v>147</v>
      </c>
      <c r="B140" s="70">
        <v>13</v>
      </c>
      <c r="C140" s="29">
        <v>8</v>
      </c>
      <c r="D140" s="29">
        <v>1</v>
      </c>
      <c r="E140" s="30" t="s">
        <v>148</v>
      </c>
      <c r="F140" s="30"/>
      <c r="G140" s="31">
        <f>G141</f>
        <v>198598</v>
      </c>
    </row>
    <row r="141" spans="1:7" ht="32.25" customHeight="1">
      <c r="A141" s="28" t="s">
        <v>37</v>
      </c>
      <c r="B141" s="70">
        <v>13</v>
      </c>
      <c r="C141" s="29">
        <v>8</v>
      </c>
      <c r="D141" s="29">
        <v>1</v>
      </c>
      <c r="E141" s="30" t="s">
        <v>148</v>
      </c>
      <c r="F141" s="30">
        <v>240</v>
      </c>
      <c r="G141" s="32">
        <v>198598</v>
      </c>
    </row>
    <row r="142" spans="1:7" ht="46.5" customHeight="1">
      <c r="A142" s="28" t="s">
        <v>26</v>
      </c>
      <c r="B142" s="70">
        <v>13</v>
      </c>
      <c r="C142" s="29">
        <v>8</v>
      </c>
      <c r="D142" s="29">
        <v>1</v>
      </c>
      <c r="E142" s="30" t="s">
        <v>27</v>
      </c>
      <c r="F142" s="30"/>
      <c r="G142" s="31">
        <f>G143</f>
        <v>1565060</v>
      </c>
    </row>
    <row r="143" spans="1:7" ht="46.5" customHeight="1">
      <c r="A143" s="28" t="s">
        <v>112</v>
      </c>
      <c r="B143" s="70">
        <v>13</v>
      </c>
      <c r="C143" s="29">
        <v>8</v>
      </c>
      <c r="D143" s="29">
        <v>1</v>
      </c>
      <c r="E143" s="30" t="s">
        <v>29</v>
      </c>
      <c r="F143" s="30"/>
      <c r="G143" s="31">
        <f>G144</f>
        <v>1565060</v>
      </c>
    </row>
    <row r="144" spans="1:7" ht="32.25" customHeight="1">
      <c r="A144" s="28" t="s">
        <v>149</v>
      </c>
      <c r="B144" s="70">
        <v>13</v>
      </c>
      <c r="C144" s="29">
        <v>8</v>
      </c>
      <c r="D144" s="29">
        <v>1</v>
      </c>
      <c r="E144" s="30" t="s">
        <v>150</v>
      </c>
      <c r="F144" s="30"/>
      <c r="G144" s="31">
        <f>G145+G146+G147</f>
        <v>1565060</v>
      </c>
    </row>
    <row r="145" spans="1:7" ht="18" customHeight="1">
      <c r="A145" s="28" t="s">
        <v>151</v>
      </c>
      <c r="B145" s="70">
        <v>13</v>
      </c>
      <c r="C145" s="29">
        <v>8</v>
      </c>
      <c r="D145" s="29">
        <v>1</v>
      </c>
      <c r="E145" s="30" t="s">
        <v>150</v>
      </c>
      <c r="F145" s="30">
        <v>110</v>
      </c>
      <c r="G145" s="32">
        <v>1083460</v>
      </c>
    </row>
    <row r="146" spans="1:7" ht="32.25" customHeight="1">
      <c r="A146" s="28" t="s">
        <v>37</v>
      </c>
      <c r="B146" s="71">
        <v>13</v>
      </c>
      <c r="C146" s="29">
        <v>8</v>
      </c>
      <c r="D146" s="29">
        <v>1</v>
      </c>
      <c r="E146" s="30" t="s">
        <v>150</v>
      </c>
      <c r="F146" s="30">
        <v>240</v>
      </c>
      <c r="G146" s="32">
        <v>467600</v>
      </c>
    </row>
    <row r="147" spans="1:7" ht="18" customHeight="1">
      <c r="A147" s="28" t="s">
        <v>38</v>
      </c>
      <c r="B147" s="70">
        <v>13</v>
      </c>
      <c r="C147" s="29">
        <v>8</v>
      </c>
      <c r="D147" s="29">
        <v>1</v>
      </c>
      <c r="E147" s="30" t="s">
        <v>150</v>
      </c>
      <c r="F147" s="30">
        <v>850</v>
      </c>
      <c r="G147" s="32">
        <v>14000</v>
      </c>
    </row>
    <row r="148" spans="1:7" ht="18" customHeight="1">
      <c r="A148" s="28" t="s">
        <v>152</v>
      </c>
      <c r="B148" s="71">
        <v>13</v>
      </c>
      <c r="C148" s="29">
        <v>8</v>
      </c>
      <c r="D148" s="29">
        <v>4</v>
      </c>
      <c r="E148" s="30"/>
      <c r="F148" s="30"/>
      <c r="G148" s="33">
        <f>G149</f>
        <v>1331699.18</v>
      </c>
    </row>
    <row r="149" spans="1:7" ht="46.5" customHeight="1">
      <c r="A149" s="28" t="s">
        <v>26</v>
      </c>
      <c r="B149" s="70">
        <v>13</v>
      </c>
      <c r="C149" s="29">
        <v>8</v>
      </c>
      <c r="D149" s="29">
        <v>4</v>
      </c>
      <c r="E149" s="30" t="s">
        <v>27</v>
      </c>
      <c r="F149" s="30"/>
      <c r="G149" s="31">
        <f>G150</f>
        <v>1331699.18</v>
      </c>
    </row>
    <row r="150" spans="1:7" ht="46.5" customHeight="1">
      <c r="A150" s="28" t="s">
        <v>28</v>
      </c>
      <c r="B150" s="70">
        <v>13</v>
      </c>
      <c r="C150" s="29">
        <v>8</v>
      </c>
      <c r="D150" s="29">
        <v>4</v>
      </c>
      <c r="E150" s="30" t="s">
        <v>29</v>
      </c>
      <c r="F150" s="30"/>
      <c r="G150" s="31">
        <f>G151</f>
        <v>1331699.18</v>
      </c>
    </row>
    <row r="151" spans="1:7" ht="103.5" customHeight="1">
      <c r="A151" s="28" t="s">
        <v>153</v>
      </c>
      <c r="B151" s="71">
        <v>13</v>
      </c>
      <c r="C151" s="29">
        <v>8</v>
      </c>
      <c r="D151" s="29">
        <v>4</v>
      </c>
      <c r="E151" s="30" t="s">
        <v>154</v>
      </c>
      <c r="F151" s="30"/>
      <c r="G151" s="31">
        <f>G152+G153</f>
        <v>1331699.18</v>
      </c>
    </row>
    <row r="152" spans="1:7" ht="32.25" customHeight="1">
      <c r="A152" s="28" t="s">
        <v>36</v>
      </c>
      <c r="B152" s="70">
        <v>13</v>
      </c>
      <c r="C152" s="29">
        <v>8</v>
      </c>
      <c r="D152" s="29">
        <v>4</v>
      </c>
      <c r="E152" s="30" t="s">
        <v>154</v>
      </c>
      <c r="F152" s="30">
        <v>120</v>
      </c>
      <c r="G152" s="32">
        <v>1228399.18</v>
      </c>
    </row>
    <row r="153" spans="1:7" ht="32.25" customHeight="1">
      <c r="A153" s="28" t="s">
        <v>37</v>
      </c>
      <c r="B153" s="70">
        <v>13</v>
      </c>
      <c r="C153" s="29">
        <v>8</v>
      </c>
      <c r="D153" s="29">
        <v>4</v>
      </c>
      <c r="E153" s="30" t="s">
        <v>154</v>
      </c>
      <c r="F153" s="30">
        <v>240</v>
      </c>
      <c r="G153" s="32">
        <v>103300</v>
      </c>
    </row>
    <row r="154" spans="1:7" ht="18" customHeight="1">
      <c r="A154" s="24" t="s">
        <v>155</v>
      </c>
      <c r="B154" s="75">
        <v>13</v>
      </c>
      <c r="C154" s="25">
        <v>10</v>
      </c>
      <c r="D154" s="25"/>
      <c r="E154" s="26"/>
      <c r="F154" s="26"/>
      <c r="G154" s="39">
        <f>G155+G161</f>
        <v>338437.16</v>
      </c>
    </row>
    <row r="155" spans="1:7" ht="18" customHeight="1">
      <c r="A155" s="28" t="s">
        <v>156</v>
      </c>
      <c r="B155" s="70">
        <v>13</v>
      </c>
      <c r="C155" s="29">
        <v>10</v>
      </c>
      <c r="D155" s="29">
        <v>1</v>
      </c>
      <c r="E155" s="30"/>
      <c r="F155" s="30"/>
      <c r="G155" s="31">
        <f>G156</f>
        <v>318437.16</v>
      </c>
    </row>
    <row r="156" spans="1:7" ht="46.5" customHeight="1">
      <c r="A156" s="28" t="s">
        <v>157</v>
      </c>
      <c r="B156" s="70">
        <v>13</v>
      </c>
      <c r="C156" s="29">
        <v>10</v>
      </c>
      <c r="D156" s="29">
        <v>1</v>
      </c>
      <c r="E156" s="30" t="s">
        <v>158</v>
      </c>
      <c r="F156" s="30"/>
      <c r="G156" s="31">
        <f>G157</f>
        <v>318437.16</v>
      </c>
    </row>
    <row r="157" spans="1:7" ht="32.25" customHeight="1">
      <c r="A157" s="28" t="s">
        <v>159</v>
      </c>
      <c r="B157" s="71">
        <v>13</v>
      </c>
      <c r="C157" s="29">
        <v>10</v>
      </c>
      <c r="D157" s="29">
        <v>1</v>
      </c>
      <c r="E157" s="30" t="s">
        <v>160</v>
      </c>
      <c r="F157" s="30"/>
      <c r="G157" s="31">
        <f>G159</f>
        <v>318437.16</v>
      </c>
    </row>
    <row r="158" spans="1:7" ht="32.25" customHeight="1">
      <c r="A158" s="28" t="s">
        <v>161</v>
      </c>
      <c r="B158" s="70">
        <v>13</v>
      </c>
      <c r="C158" s="29">
        <v>10</v>
      </c>
      <c r="D158" s="29">
        <v>1</v>
      </c>
      <c r="E158" s="30" t="s">
        <v>162</v>
      </c>
      <c r="F158" s="30"/>
      <c r="G158" s="31">
        <f>G159</f>
        <v>318437.16</v>
      </c>
    </row>
    <row r="159" spans="1:7" ht="32.25" customHeight="1">
      <c r="A159" s="28" t="s">
        <v>163</v>
      </c>
      <c r="B159" s="70">
        <v>13</v>
      </c>
      <c r="C159" s="29">
        <v>10</v>
      </c>
      <c r="D159" s="29">
        <v>1</v>
      </c>
      <c r="E159" s="30" t="s">
        <v>164</v>
      </c>
      <c r="F159" s="30"/>
      <c r="G159" s="31">
        <f>G160</f>
        <v>318437.16</v>
      </c>
    </row>
    <row r="160" spans="1:7" ht="32.25" customHeight="1">
      <c r="A160" s="28" t="s">
        <v>165</v>
      </c>
      <c r="B160" s="71">
        <v>13</v>
      </c>
      <c r="C160" s="29">
        <v>10</v>
      </c>
      <c r="D160" s="29">
        <v>1</v>
      </c>
      <c r="E160" s="30" t="s">
        <v>164</v>
      </c>
      <c r="F160" s="30">
        <v>310</v>
      </c>
      <c r="G160" s="32">
        <v>318437.16</v>
      </c>
    </row>
    <row r="161" spans="1:7" ht="18" customHeight="1">
      <c r="A161" s="28" t="s">
        <v>166</v>
      </c>
      <c r="B161" s="70">
        <v>13</v>
      </c>
      <c r="C161" s="29">
        <v>10</v>
      </c>
      <c r="D161" s="29">
        <v>3</v>
      </c>
      <c r="E161" s="30"/>
      <c r="F161" s="30"/>
      <c r="G161" s="33">
        <f>G162</f>
        <v>20000</v>
      </c>
    </row>
    <row r="162" spans="1:7" ht="46.5" customHeight="1">
      <c r="A162" s="28" t="s">
        <v>26</v>
      </c>
      <c r="B162" s="71">
        <v>13</v>
      </c>
      <c r="C162" s="29">
        <v>10</v>
      </c>
      <c r="D162" s="29">
        <v>3</v>
      </c>
      <c r="E162" s="30" t="s">
        <v>27</v>
      </c>
      <c r="F162" s="30"/>
      <c r="G162" s="33">
        <f>G163</f>
        <v>20000</v>
      </c>
    </row>
    <row r="163" spans="1:7" ht="46.5" customHeight="1">
      <c r="A163" s="28" t="s">
        <v>167</v>
      </c>
      <c r="B163" s="70">
        <v>13</v>
      </c>
      <c r="C163" s="29">
        <v>10</v>
      </c>
      <c r="D163" s="29">
        <v>3</v>
      </c>
      <c r="E163" s="30" t="s">
        <v>29</v>
      </c>
      <c r="F163" s="30"/>
      <c r="G163" s="31">
        <f>G164</f>
        <v>20000</v>
      </c>
    </row>
    <row r="164" spans="1:7" ht="75.75" customHeight="1">
      <c r="A164" s="44" t="s">
        <v>168</v>
      </c>
      <c r="B164" s="70">
        <v>13</v>
      </c>
      <c r="C164" s="29">
        <v>10</v>
      </c>
      <c r="D164" s="29">
        <v>3</v>
      </c>
      <c r="E164" s="30" t="s">
        <v>169</v>
      </c>
      <c r="F164" s="30"/>
      <c r="G164" s="31">
        <f>G165</f>
        <v>20000</v>
      </c>
    </row>
    <row r="165" spans="1:7" ht="18" customHeight="1">
      <c r="A165" s="28" t="s">
        <v>151</v>
      </c>
      <c r="B165" s="71">
        <v>13</v>
      </c>
      <c r="C165" s="29">
        <v>10</v>
      </c>
      <c r="D165" s="29">
        <v>3</v>
      </c>
      <c r="E165" s="30" t="s">
        <v>169</v>
      </c>
      <c r="F165" s="30">
        <v>110</v>
      </c>
      <c r="G165" s="32">
        <v>20000</v>
      </c>
    </row>
    <row r="166" spans="1:7" ht="18" customHeight="1">
      <c r="A166" s="24" t="s">
        <v>170</v>
      </c>
      <c r="B166" s="69">
        <v>13</v>
      </c>
      <c r="C166" s="25">
        <v>11</v>
      </c>
      <c r="D166" s="25"/>
      <c r="E166" s="26"/>
      <c r="F166" s="26"/>
      <c r="G166" s="39">
        <f>G167</f>
        <v>1000</v>
      </c>
    </row>
    <row r="167" spans="1:7" ht="18" customHeight="1">
      <c r="A167" s="28" t="s">
        <v>171</v>
      </c>
      <c r="B167" s="70">
        <v>13</v>
      </c>
      <c r="C167" s="29">
        <v>11</v>
      </c>
      <c r="D167" s="29">
        <v>1</v>
      </c>
      <c r="E167" s="30"/>
      <c r="F167" s="30"/>
      <c r="G167" s="33">
        <f>G168</f>
        <v>1000</v>
      </c>
    </row>
    <row r="168" spans="1:7" ht="60.75" customHeight="1">
      <c r="A168" s="28" t="s">
        <v>172</v>
      </c>
      <c r="B168" s="71">
        <v>13</v>
      </c>
      <c r="C168" s="29">
        <v>11</v>
      </c>
      <c r="D168" s="29">
        <v>1</v>
      </c>
      <c r="E168" s="30" t="s">
        <v>173</v>
      </c>
      <c r="F168" s="30"/>
      <c r="G168" s="33">
        <f>G169</f>
        <v>1000</v>
      </c>
    </row>
    <row r="169" spans="1:7" ht="18" customHeight="1">
      <c r="A169" s="28" t="s">
        <v>174</v>
      </c>
      <c r="B169" s="70">
        <v>13</v>
      </c>
      <c r="C169" s="29">
        <v>11</v>
      </c>
      <c r="D169" s="29">
        <v>1</v>
      </c>
      <c r="E169" s="30" t="s">
        <v>175</v>
      </c>
      <c r="F169" s="30"/>
      <c r="G169" s="33">
        <f>G170</f>
        <v>1000</v>
      </c>
    </row>
    <row r="170" spans="1:7" ht="32.25" customHeight="1">
      <c r="A170" s="28" t="s">
        <v>176</v>
      </c>
      <c r="B170" s="70">
        <v>13</v>
      </c>
      <c r="C170" s="29">
        <v>11</v>
      </c>
      <c r="D170" s="29">
        <v>1</v>
      </c>
      <c r="E170" s="30" t="s">
        <v>177</v>
      </c>
      <c r="F170" s="30"/>
      <c r="G170" s="33">
        <f>G171</f>
        <v>1000</v>
      </c>
    </row>
    <row r="171" spans="1:7" ht="32.25" customHeight="1">
      <c r="A171" s="28" t="s">
        <v>37</v>
      </c>
      <c r="B171" s="71">
        <v>13</v>
      </c>
      <c r="C171" s="29">
        <v>11</v>
      </c>
      <c r="D171" s="29">
        <v>1</v>
      </c>
      <c r="E171" s="30" t="s">
        <v>177</v>
      </c>
      <c r="F171" s="30">
        <v>240</v>
      </c>
      <c r="G171" s="38">
        <v>1000</v>
      </c>
    </row>
    <row r="172" spans="1:8" ht="12.75">
      <c r="A172" s="76" t="s">
        <v>194</v>
      </c>
      <c r="B172" s="76"/>
      <c r="C172" s="77"/>
      <c r="D172" s="77"/>
      <c r="E172" s="77"/>
      <c r="F172" s="77"/>
      <c r="G172" s="46">
        <f>G28+G33+G34+G35+G37+G42+G47+G52+G56+G60+G64+G68+G72+G76+G77+G83+G84+G90+G92+G93+G96+G98+G102+G108+G113+G118+G124+G127+G131+G133+G135+G141+G145+G146+G147+G152+G153+G160+G165+G171</f>
        <v>12329816.059999997</v>
      </c>
      <c r="H172" s="61" t="s">
        <v>179</v>
      </c>
    </row>
    <row r="173" spans="1:7" ht="12.75">
      <c r="A173" s="78"/>
      <c r="B173" s="78"/>
      <c r="C173" s="79"/>
      <c r="D173" s="79"/>
      <c r="E173" s="79"/>
      <c r="F173" s="79"/>
      <c r="G173" s="80"/>
    </row>
    <row r="174" spans="1:7" ht="12.75">
      <c r="A174" s="61" t="s">
        <v>180</v>
      </c>
      <c r="B174" s="61"/>
      <c r="C174" s="61"/>
      <c r="D174" s="61"/>
      <c r="E174" s="61"/>
      <c r="F174" s="61" t="s">
        <v>195</v>
      </c>
      <c r="G174" s="61"/>
    </row>
    <row r="175" spans="1:7" ht="12.75">
      <c r="A175" s="61"/>
      <c r="B175" s="61"/>
      <c r="C175" s="61"/>
      <c r="D175" s="61"/>
      <c r="E175" s="61"/>
      <c r="F175" s="61"/>
      <c r="G175" s="81"/>
    </row>
    <row r="176" ht="12.75">
      <c r="G176" s="82" t="b">
        <f>G22=G172</f>
        <v>1</v>
      </c>
    </row>
    <row r="178" ht="12.75">
      <c r="G178" s="83">
        <f>10027048+994000+210600+30000-15000+5000-750+1078918.06</f>
        <v>12329816.06</v>
      </c>
    </row>
    <row r="181" ht="12.75">
      <c r="G181" s="83" t="b">
        <f>G172=G178</f>
        <v>1</v>
      </c>
    </row>
  </sheetData>
  <sheetProtection selectLockedCells="1" selectUnlockedCells="1"/>
  <mergeCells count="15">
    <mergeCell ref="E1:F1"/>
    <mergeCell ref="E4:F4"/>
    <mergeCell ref="E6:G6"/>
    <mergeCell ref="E12:F12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2024-03-27T12:02:47Z</cp:lastPrinted>
  <dcterms:modified xsi:type="dcterms:W3CDTF">2024-03-27T12:12:15Z</dcterms:modified>
  <cp:category/>
  <cp:version/>
  <cp:contentType/>
  <cp:contentStatus/>
  <cp:revision>63</cp:revision>
</cp:coreProperties>
</file>