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"/>
  </bookViews>
  <sheets>
    <sheet name="№1 ист 24г" sheetId="1" r:id="rId1"/>
    <sheet name="№7 расход,24г" sheetId="2" r:id="rId2"/>
    <sheet name="№9 Вед.стр.24г" sheetId="3" r:id="rId3"/>
  </sheets>
  <definedNames>
    <definedName name="_xlnm.Print_Area" localSheetId="1">'№7 расход,24г'!$A$1:$F$156</definedName>
    <definedName name="_xlnm.Print_Area" localSheetId="2">'№9 Вед.стр.24г'!$A$1:$G$196</definedName>
  </definedNames>
  <calcPr fullCalcOnLoad="1"/>
</workbook>
</file>

<file path=xl/sharedStrings.xml><?xml version="1.0" encoding="utf-8"?>
<sst xmlns="http://schemas.openxmlformats.org/spreadsheetml/2006/main" count="1577" uniqueCount="301">
  <si>
    <t>Фонд оплаты труда учреждений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</si>
  <si>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</si>
  <si>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</si>
  <si>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</si>
  <si>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</si>
  <si>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</si>
  <si>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</si>
  <si>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</si>
  <si>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</si>
  <si>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</si>
  <si>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243</t>
  </si>
  <si>
    <t>Закупка товаров, работ, услуг в целях капитального ремонта государственного (муниципального) имущества</t>
  </si>
  <si>
    <t>Иные закупки товаров, работ и услуг для обеспечения государственных (муниципальных )нужд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</si>
  <si>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</si>
  <si>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</si>
  <si>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</si>
  <si>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</si>
  <si>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</si>
  <si>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</si>
  <si>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</si>
  <si>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</si>
  <si>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</si>
  <si>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</si>
  <si>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</si>
  <si>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</si>
  <si>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</si>
  <si>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</si>
  <si>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</si>
  <si>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</si>
  <si>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18 0 01 00000</t>
  </si>
  <si>
    <t>18 0 01 08000</t>
  </si>
  <si>
    <t>18 0 00 00000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</si>
  <si>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</si>
  <si>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</si>
  <si>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</si>
  <si>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</si>
  <si>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</si>
  <si>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</si>
  <si>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</si>
  <si>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</si>
  <si>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</si>
  <si>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</si>
  <si>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</si>
  <si>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</si>
  <si>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</si>
  <si>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</si>
  <si>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</si>
  <si>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</si>
  <si>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</si>
  <si>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</si>
  <si>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</si>
  <si>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</si>
  <si>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</si>
  <si>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</si>
  <si>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</si>
  <si>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</si>
  <si>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</si>
  <si>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</si>
  <si>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01</t>
  </si>
  <si>
    <t>00</t>
  </si>
  <si>
    <t>02</t>
  </si>
  <si>
    <t>03</t>
  </si>
  <si>
    <t>04</t>
  </si>
  <si>
    <t>05</t>
  </si>
  <si>
    <t>08</t>
  </si>
  <si>
    <t>09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</si>
  <si>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</si>
  <si>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</si>
  <si>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</si>
  <si>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</si>
  <si>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</si>
  <si>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</si>
  <si>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</si>
  <si>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</si>
  <si>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</si>
  <si>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</si>
  <si>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</si>
  <si>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</si>
  <si>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</si>
  <si>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</si>
  <si>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</si>
  <si>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</si>
  <si>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</si>
  <si>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</si>
  <si>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>40 1 00 45200</t>
  </si>
  <si>
    <t>40 1 00 45000</t>
  </si>
  <si>
    <t>40 1 00 00000</t>
  </si>
  <si>
    <t>40 0 00 00000</t>
  </si>
  <si>
    <t>40 1 00 44000</t>
  </si>
  <si>
    <t>40 1 00 51180</t>
  </si>
  <si>
    <t xml:space="preserve">Обеспечение профилактики безнадзорности и правонарушений несовершеннолетних </t>
  </si>
  <si>
    <t>13 0 01 00000</t>
  </si>
  <si>
    <t>13 0 00 00000</t>
  </si>
  <si>
    <t>40 1 00 02180</t>
  </si>
  <si>
    <t>15 0 00 00000</t>
  </si>
  <si>
    <t>15 0 01 00000</t>
  </si>
  <si>
    <t xml:space="preserve">05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</si>
  <si>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</si>
  <si>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</si>
  <si>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</si>
  <si>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</si>
  <si>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</si>
  <si>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</si>
  <si>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</si>
  <si>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</si>
  <si>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</si>
  <si>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</si>
  <si>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</si>
  <si>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</si>
  <si>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</si>
  <si>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</si>
  <si>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</si>
  <si>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</si>
  <si>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</si>
  <si>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</si>
  <si>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</si>
  <si>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119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</si>
  <si>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</si>
  <si>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</si>
  <si>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831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</si>
  <si>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</si>
  <si>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</si>
  <si>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</si>
  <si>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</si>
  <si>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</si>
  <si>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</si>
  <si>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</si>
  <si>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</si>
  <si>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</si>
  <si>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</si>
  <si>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</si>
  <si>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</si>
  <si>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</si>
  <si>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</si>
  <si>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</si>
  <si>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</si>
  <si>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</si>
  <si>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</si>
  <si>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</si>
  <si>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</si>
  <si>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</si>
  <si>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</si>
  <si>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</si>
  <si>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</si>
  <si>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</si>
  <si>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</si>
  <si>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</si>
  <si>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</si>
  <si>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</si>
  <si>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</si>
  <si>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</si>
  <si>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</si>
  <si>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</si>
  <si>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</si>
  <si>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</si>
  <si>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</si>
  <si>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</si>
  <si>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</si>
  <si>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</si>
  <si>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</si>
  <si>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</si>
  <si>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</si>
  <si>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</si>
  <si>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</si>
  <si>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</si>
  <si>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</si>
  <si>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</si>
  <si>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</si>
  <si>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</si>
  <si>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</si>
  <si>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</si>
  <si>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</si>
  <si>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</si>
  <si>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</si>
  <si>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</si>
  <si>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</si>
  <si>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</si>
  <si>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</si>
  <si>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</si>
  <si>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</si>
  <si>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</si>
  <si>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</si>
  <si>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</si>
  <si>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</si>
  <si>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</si>
  <si>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40 1 00 20140</t>
  </si>
  <si>
    <t>16 0 01 00000</t>
  </si>
  <si>
    <t>16 0 00 00000</t>
  </si>
  <si>
    <t>17 0 00 00000</t>
  </si>
  <si>
    <t>17 0 01 00000</t>
  </si>
  <si>
    <t>главы</t>
  </si>
  <si>
    <t>014 01 02 00 00 00 0000 700</t>
  </si>
  <si>
    <t>014 01 02 00 00 10 0000 710</t>
  </si>
  <si>
    <t>014 01 02 00 00 10 0000 810</t>
  </si>
  <si>
    <t>014 01 03 01 00 10 0000 710</t>
  </si>
  <si>
    <t>014 01 03 01 00 10 0000 810</t>
  </si>
  <si>
    <t>014 01 05 00 00 00 0000 000</t>
  </si>
  <si>
    <t>014 01 05 00 00 00 0000 500</t>
  </si>
  <si>
    <t>014 01 05 02 00 00 0000 500</t>
  </si>
  <si>
    <t>014 01 05 02 01 00 0000 510</t>
  </si>
  <si>
    <t>014 01 05 02 01 10 0000 510</t>
  </si>
  <si>
    <t>014 01 05 00 00 00 0000 600</t>
  </si>
  <si>
    <t>014 01 05 02 00 00 0000 600</t>
  </si>
  <si>
    <t>014 01 05 02 01 00 0000 610</t>
  </si>
  <si>
    <t>014 01 05 02 01 10 0000 610</t>
  </si>
  <si>
    <t xml:space="preserve">014 01 00 00 00 00 0000 000 </t>
  </si>
  <si>
    <t xml:space="preserve">014 01 02 00 00 00 0000 000 </t>
  </si>
  <si>
    <t xml:space="preserve">014 01 02 00 00 00 0000 800     </t>
  </si>
  <si>
    <t xml:space="preserve">014 01 03 01 00 00 0000 000 </t>
  </si>
  <si>
    <t>014 01 03 01 00 00 0000 700</t>
  </si>
  <si>
    <t>014 01 03 01 00 00 0000 800</t>
  </si>
  <si>
    <t>014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</si>
  <si>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</si>
  <si>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</si>
  <si>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12 1 00 00000</t>
  </si>
  <si>
    <t>12 1 01 05000</t>
  </si>
  <si>
    <t>Мероприятия, направленные на развитие муниципальной службы</t>
  </si>
  <si>
    <t>Непрограммные расходы в сфере установленных функций органов местного самоуправления,муниципальных учреждений Устинкинского сельсовета</t>
  </si>
  <si>
    <t>Обеспечение деятельности органов местного самоуправления , муниципальных учреждений муниципального образования Устинкинский сельсовет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</si>
  <si>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</si>
  <si>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 xml:space="preserve">Дорожное хозяйство </t>
  </si>
  <si>
    <t>11 0 01 03000</t>
  </si>
  <si>
    <t>15 0 01 02000</t>
  </si>
  <si>
    <t>Мероприятия, направленные на повышение безопасности дорожного движения на территории Устинкинского сельсовета</t>
  </si>
  <si>
    <t>Непрграммные расходы в сфере установленных функций органов местного самоуправления, муниципальных учреждений Устинкинского сельсовета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</si>
  <si>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</si>
  <si>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Программа "Комплексного развития системы коммунальной инфраструктуры Устинкинского сельсовета на 2017-2021гг и на перспективу до 2026г"</t>
  </si>
  <si>
    <t xml:space="preserve">Обеспечение развития коммунальных систем и объектов в соответствии с потребностями жилищного и промышленного хозяйства, повышение качества производимых для потребителей коммунальных услуг </t>
  </si>
  <si>
    <t>17 0 01 01000</t>
  </si>
  <si>
    <t>Мероприятия по капитальному ремонту основного и вспомогательного оборудования котельной с Устинкино</t>
  </si>
  <si>
    <t>Обеспечение энергоэффективности энергосбережения на объектах муниципальной собственности</t>
  </si>
  <si>
    <t>13 0 01 01000</t>
  </si>
  <si>
    <t>22 0 00 00000</t>
  </si>
  <si>
    <t>22 0 01 00000</t>
  </si>
  <si>
    <t>22 0 01 01000</t>
  </si>
  <si>
    <t>Обеспечение деятельности органов местного самоуправления ,муниципальных учреждений муниципального образования Устинкинский сельсовет</t>
  </si>
  <si>
    <t xml:space="preserve">Обеспечение деятельности подведомственных учреждений ( технический персонал)  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</si>
  <si>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на  2019 - 2021 годы"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</si>
  <si>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</si>
  <si>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</si>
  <si>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Иные выплаты персоналу учреждения, за исключением фонда оплаты труда</t>
  </si>
  <si>
    <t>100</t>
  </si>
  <si>
    <t xml:space="preserve">Доплаты к пенсиям муниципальных служащих муниципального образования Устинкинский сельсовет </t>
  </si>
  <si>
    <t>Муниципальная программа «Развитие физической культуры и массового спорта на территории Устинкинского сельсовета на 2019-2021 годы»</t>
  </si>
  <si>
    <t>Обеспечение развития отрасли физической культуры и спорта</t>
  </si>
  <si>
    <t>Обеспечение деятельности  органов местного самоуправления , муниципальных учреждений муниципального образования Устинкинский сельсовет</t>
  </si>
  <si>
    <t>Глава  муниципального образования Устинкинский сельсовет</t>
  </si>
  <si>
    <t>Непрограммные расходы в сфере установленных функций органов местного самоуправления,муниципальных учреждений Устинкинский сельсовета</t>
  </si>
  <si>
    <t xml:space="preserve">    014</t>
  </si>
  <si>
    <t>16 0 01 06000</t>
  </si>
  <si>
    <t>16 0 01 06100</t>
  </si>
  <si>
    <t>Мероприятия по передаче полномочий в сфере решения вопросов градостроительной деятельности</t>
  </si>
  <si>
    <t xml:space="preserve">Мероприятия, направленные на энергосбережение и повышение энергетической эффективности </t>
  </si>
  <si>
    <t>40 1 00 70230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</si>
  <si>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</si>
  <si>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21 0 00 00000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</si>
  <si>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</si>
  <si>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 xml:space="preserve">Мероприятия, направленные на противодействие экстремизму и профилактику терроризма на территории Устинкинского сельсовета 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</si>
  <si>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по 2025 год»</t>
  </si>
  <si>
    <t>23 0 01 70000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</si>
  <si>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</si>
  <si>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"Развитие культуры на территории муниципального образования Устинкинский сельсвет на 2021-2023 г."</t>
  </si>
  <si>
    <t>Повышение доступности, качества, объема и разнообразия в сфере культуры и искусства; развитие учреждения культуры и его модернизация</t>
  </si>
  <si>
    <t>Мероприятия по организации и проведению культурно-массовых мероприятий и материально-техническому обеспечению деятельности учреждений культуры поселения</t>
  </si>
  <si>
    <t>Муниципальная программа «Энергосбережение и повышение энергоэффективности на территории Устинкинского сельсовета на 2021-2023 и на период до 2025 года»</t>
  </si>
  <si>
    <t>21 0 01 00000</t>
  </si>
  <si>
    <t>21 0 01 12000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</si>
  <si>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на 2020-2022 годы"</t>
  </si>
  <si>
    <t>Мероприятия по ремонту, содержанию и благоустройству памятников ВОВ</t>
  </si>
  <si>
    <t>24 0 00 00000</t>
  </si>
  <si>
    <t>24 0 01 70000</t>
  </si>
  <si>
    <t xml:space="preserve">Защита населения и территории от чрезвычайных ситуаций природного и техногенного характера,  пожарная безопасность </t>
  </si>
  <si>
    <t>Муниципальная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</si>
  <si>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"Комплексного развития сельских территорий"</t>
  </si>
  <si>
    <t>Другие вопросы в области культуры, кинематографии</t>
  </si>
  <si>
    <t xml:space="preserve"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  </t>
  </si>
  <si>
    <t>2024 год</t>
  </si>
  <si>
    <t>Муниципальная программа «Развитие муниципальной службы в Администрации Устинкинского сельсовета »</t>
  </si>
  <si>
    <t>Муниципальная программа "По вопросам обеспечения пожарной безопасности на территории муниципального образования Устинкинский сельсовет "</t>
  </si>
  <si>
    <t>Муниципальная целевая программа комплексного развития транспортной инфраструктуры Устинкинского сельсовета на 2020-2029 годы"</t>
  </si>
  <si>
    <t>Муниципальная программа «Адресная социальная  поддержка нетрудоспособного населения и семей с детьми в муниципальном образовании Устинкинский сельсовет "</t>
  </si>
  <si>
    <t>Муниципальная программа «Развитие физической культуры и массового спорта на территории Устинкинского сельсовета »</t>
  </si>
  <si>
    <t>расходов на 2024 год</t>
  </si>
  <si>
    <t>Источники  финансирования дефицита местного бюджета муниципального образования Устинкинский  сельсовет на 2024 год</t>
  </si>
  <si>
    <t>на 2024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</si>
  <si>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Устинкинский  сельсовет на 2024 год </t>
  </si>
  <si>
    <t>40100S3450</t>
  </si>
  <si>
    <t>Мероприятия по обеспечению услугами связи в части предоставления широкополосного доступа к сети "Интернет" социально значимых объектов муниципальных образований на 2024 год</t>
  </si>
  <si>
    <t>18001S1250</t>
  </si>
  <si>
    <t>Мероприятия направленные на поддержку подразделений добровольной пожарной охраны</t>
  </si>
  <si>
    <t>18001S1260</t>
  </si>
  <si>
    <t>Мероприятия направленные на обеспечение первичных мер пожарной безопасности</t>
  </si>
  <si>
    <t>15 0 01 S1140</t>
  </si>
  <si>
    <t>Мероприятия по капитальному ремонту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 на 2024 год</t>
  </si>
  <si>
    <t>06</t>
  </si>
  <si>
    <t xml:space="preserve">Ведомственная структура расходов местного бюджета 
муниципального образования  Устинкинский сельсовет  на 2024 год
</t>
  </si>
  <si>
    <t>40 1 00 09050</t>
  </si>
  <si>
    <t>13 0 01 S1520</t>
  </si>
  <si>
    <t xml:space="preserve">"Приложение 1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29.01. 2024г. №                                                                                                                                                                        "Приложение  1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</t>
  </si>
  <si>
    <t xml:space="preserve">"Приложение 3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29.01. 2024г. №                                                                                                                                                                        "Приложение  9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</t>
  </si>
  <si>
    <t xml:space="preserve">"Приложение 2
                                                        к решению "О   внесении изменений и дополнений в решение Совета депутатов Устинкинского  сельсовета Орджоникидзевского района Республики Хакасия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 29.01. 2024г. №                                                                                                                                                                        "Приложение  7
                                                        к решению Совета  депутатов     
                                                         Устинкинского  сельсовета      «О   бюджете муниципального образования Устинкинский  сельсовет Орджоникидзевского района
Республики Хакасия  на  2024 год
и на плановый период 2025 и 2026 годов»
от 28 декабря 2023 года №23    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</si>
</sst>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9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1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7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7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/>
    </xf>
    <xf numFmtId="0" fontId="6" fillId="0" borderId="11" xfId="53" applyFont="1" applyFill="1" applyBorder="1" applyAlignment="1">
      <alignment horizontal="justify" vertical="top" wrapText="1"/>
      <protection/>
    </xf>
    <xf numFmtId="49" fontId="7" fillId="0" borderId="11" xfId="53" applyNumberFormat="1" applyFont="1" applyFill="1" applyBorder="1" applyAlignment="1">
      <alignment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7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1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11" xfId="53" applyFont="1" applyFill="1" applyBorder="1" applyAlignment="1">
      <alignment horizontal="justify" vertical="top" wrapText="1"/>
      <protection/>
    </xf>
    <xf numFmtId="49" fontId="3" fillId="38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left" vertical="top" wrapText="1"/>
    </xf>
    <xf numFmtId="49" fontId="5" fillId="39" borderId="10" xfId="0" applyNumberFormat="1" applyFont="1" applyFill="1" applyBorder="1" applyAlignment="1">
      <alignment horizontal="center" vertical="top"/>
    </xf>
    <xf numFmtId="49" fontId="2" fillId="39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209.25" customHeight="1">
      <c r="A1" s="129" t="s">
        <v>298</v>
      </c>
      <c r="B1" s="129"/>
      <c r="C1" s="129"/>
      <c r="E1" s="2"/>
    </row>
    <row r="2" spans="1:3" ht="32.25" customHeight="1">
      <c r="A2" s="133" t="s">
        <v>283</v>
      </c>
      <c r="B2" s="133"/>
      <c r="C2" s="133"/>
    </row>
    <row r="3" ht="15">
      <c r="C3" s="113" t="s">
        <v>112</v>
      </c>
    </row>
    <row r="4" spans="1:3" ht="15.75" customHeight="1">
      <c r="A4" s="131" t="s">
        <v>160</v>
      </c>
      <c r="B4" s="131" t="s">
        <v>161</v>
      </c>
      <c r="C4" s="104" t="s">
        <v>162</v>
      </c>
    </row>
    <row r="5" spans="1:3" ht="17.25" customHeight="1">
      <c r="A5" s="131"/>
      <c r="B5" s="131"/>
      <c r="C5" s="104" t="s">
        <v>284</v>
      </c>
    </row>
    <row r="6" spans="1:9" ht="47.25" customHeight="1">
      <c r="A6" s="106" t="s">
        <v>205</v>
      </c>
      <c r="B6" s="106" t="s">
        <v>163</v>
      </c>
      <c r="C6" s="43" t="s">
        <v>159</v>
      </c>
      <c r="I6">
        <f>-H7</f>
        <v>0</v>
      </c>
    </row>
    <row r="7" spans="1:3" ht="43.5" customHeight="1">
      <c r="A7" s="106" t="s">
        <v>206</v>
      </c>
      <c r="B7" s="106" t="s">
        <v>164</v>
      </c>
      <c r="C7" s="43" t="s">
        <v>159</v>
      </c>
    </row>
    <row r="8" spans="1:3" ht="49.5" customHeight="1">
      <c r="A8" s="106" t="s">
        <v>191</v>
      </c>
      <c r="B8" s="106" t="s">
        <v>165</v>
      </c>
      <c r="C8" s="43" t="s">
        <v>159</v>
      </c>
    </row>
    <row r="9" spans="1:3" ht="48" customHeight="1">
      <c r="A9" s="107" t="s">
        <v>192</v>
      </c>
      <c r="B9" s="107" t="s">
        <v>166</v>
      </c>
      <c r="C9" s="44" t="s">
        <v>159</v>
      </c>
    </row>
    <row r="10" spans="1:3" ht="60.75" customHeight="1">
      <c r="A10" s="106" t="s">
        <v>207</v>
      </c>
      <c r="B10" s="106" t="s">
        <v>167</v>
      </c>
      <c r="C10" s="43" t="s">
        <v>159</v>
      </c>
    </row>
    <row r="11" spans="1:3" ht="63.75" customHeight="1">
      <c r="A11" s="107" t="s">
        <v>193</v>
      </c>
      <c r="B11" s="107" t="s">
        <v>168</v>
      </c>
      <c r="C11" s="44" t="s">
        <v>159</v>
      </c>
    </row>
    <row r="12" spans="1:3" ht="47.25" customHeight="1">
      <c r="A12" s="106" t="s">
        <v>208</v>
      </c>
      <c r="B12" s="106" t="s">
        <v>169</v>
      </c>
      <c r="C12" s="43">
        <v>0</v>
      </c>
    </row>
    <row r="13" spans="1:3" ht="65.25" customHeight="1">
      <c r="A13" s="106" t="s">
        <v>209</v>
      </c>
      <c r="B13" s="106" t="s">
        <v>170</v>
      </c>
      <c r="C13" s="43">
        <f>C14</f>
        <v>0</v>
      </c>
    </row>
    <row r="14" spans="1:3" ht="75">
      <c r="A14" s="107" t="s">
        <v>194</v>
      </c>
      <c r="B14" s="107" t="s">
        <v>171</v>
      </c>
      <c r="C14" s="44">
        <v>0</v>
      </c>
    </row>
    <row r="15" spans="1:3" ht="71.25">
      <c r="A15" s="106" t="s">
        <v>210</v>
      </c>
      <c r="B15" s="106" t="s">
        <v>172</v>
      </c>
      <c r="C15" s="43">
        <f>C16</f>
        <v>0</v>
      </c>
    </row>
    <row r="16" spans="1:3" ht="64.5" customHeight="1">
      <c r="A16" s="107" t="s">
        <v>195</v>
      </c>
      <c r="B16" s="107" t="s">
        <v>173</v>
      </c>
      <c r="C16" s="44">
        <v>0</v>
      </c>
    </row>
    <row r="17" spans="1:3" ht="33" customHeight="1">
      <c r="A17" s="106" t="s">
        <v>196</v>
      </c>
      <c r="B17" s="106" t="s">
        <v>174</v>
      </c>
      <c r="C17" s="43">
        <f>C22+C18</f>
        <v>917539.5300000012</v>
      </c>
    </row>
    <row r="18" spans="1:3" ht="31.5" customHeight="1">
      <c r="A18" s="106" t="s">
        <v>197</v>
      </c>
      <c r="B18" s="106" t="s">
        <v>175</v>
      </c>
      <c r="C18" s="120">
        <f>C19</f>
        <v>-27391989</v>
      </c>
    </row>
    <row r="19" spans="1:3" ht="32.25" customHeight="1">
      <c r="A19" s="107" t="s">
        <v>198</v>
      </c>
      <c r="B19" s="107" t="s">
        <v>176</v>
      </c>
      <c r="C19" s="119">
        <f>C20</f>
        <v>-27391989</v>
      </c>
    </row>
    <row r="20" spans="1:3" ht="33" customHeight="1">
      <c r="A20" s="107" t="s">
        <v>199</v>
      </c>
      <c r="B20" s="107" t="s">
        <v>177</v>
      </c>
      <c r="C20" s="119">
        <f>C21</f>
        <v>-27391989</v>
      </c>
    </row>
    <row r="21" spans="1:3" ht="39" customHeight="1">
      <c r="A21" s="107" t="s">
        <v>200</v>
      </c>
      <c r="B21" s="107" t="s">
        <v>178</v>
      </c>
      <c r="C21" s="108">
        <v>-27391989</v>
      </c>
    </row>
    <row r="22" spans="1:3" ht="33" customHeight="1">
      <c r="A22" s="106" t="s">
        <v>201</v>
      </c>
      <c r="B22" s="106" t="s">
        <v>179</v>
      </c>
      <c r="C22" s="120">
        <f>C23</f>
        <v>28309528.53</v>
      </c>
    </row>
    <row r="23" spans="1:3" ht="36" customHeight="1">
      <c r="A23" s="107" t="s">
        <v>202</v>
      </c>
      <c r="B23" s="107" t="s">
        <v>180</v>
      </c>
      <c r="C23" s="119">
        <f>C24</f>
        <v>28309528.53</v>
      </c>
    </row>
    <row r="24" spans="1:3" ht="33.75" customHeight="1">
      <c r="A24" s="107" t="s">
        <v>203</v>
      </c>
      <c r="B24" s="107" t="s">
        <v>181</v>
      </c>
      <c r="C24" s="119">
        <f>C25</f>
        <v>28309528.53</v>
      </c>
    </row>
    <row r="25" spans="1:3" ht="34.5" customHeight="1">
      <c r="A25" s="107" t="s">
        <v>204</v>
      </c>
      <c r="B25" s="107" t="s">
        <v>182</v>
      </c>
      <c r="C25" s="108">
        <v>28309528.53</v>
      </c>
    </row>
    <row r="26" spans="1:3" ht="21.75" customHeight="1">
      <c r="A26" s="132" t="s">
        <v>183</v>
      </c>
      <c r="B26" s="132"/>
      <c r="C26" s="43">
        <f>SUM(C21-(-C22))</f>
        <v>917539.5300000012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8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35" customWidth="1"/>
    <col min="6" max="6" width="15.421875" style="4" customWidth="1"/>
    <col min="7" max="7" width="15.421875" style="61" customWidth="1"/>
    <col min="8" max="8" width="19.57421875" style="2" customWidth="1"/>
  </cols>
  <sheetData>
    <row r="1" spans="1:7" ht="285" customHeight="1">
      <c r="A1" s="129"/>
      <c r="B1" s="130"/>
      <c r="C1" s="130"/>
      <c r="D1" s="129" t="s">
        <v>300</v>
      </c>
      <c r="E1" s="129"/>
      <c r="F1" s="129"/>
      <c r="G1" s="55"/>
    </row>
    <row r="2" spans="1:7" ht="45" customHeight="1">
      <c r="A2" s="134" t="s">
        <v>285</v>
      </c>
      <c r="B2" s="134"/>
      <c r="C2" s="134"/>
      <c r="D2" s="134"/>
      <c r="E2" s="134"/>
      <c r="F2" s="134"/>
      <c r="G2" s="56"/>
    </row>
    <row r="3" spans="6:7" ht="15">
      <c r="F3" s="1" t="s">
        <v>111</v>
      </c>
      <c r="G3" s="57"/>
    </row>
    <row r="4" spans="1:7" ht="15.75">
      <c r="A4" s="109" t="s">
        <v>34</v>
      </c>
      <c r="B4" s="109" t="s">
        <v>36</v>
      </c>
      <c r="C4" s="135" t="s">
        <v>38</v>
      </c>
      <c r="D4" s="135" t="s">
        <v>39</v>
      </c>
      <c r="E4" s="136" t="s">
        <v>40</v>
      </c>
      <c r="F4" s="110" t="s">
        <v>41</v>
      </c>
      <c r="G4" s="52"/>
    </row>
    <row r="5" spans="1:7" ht="16.5" customHeight="1">
      <c r="A5" s="109" t="s">
        <v>35</v>
      </c>
      <c r="B5" s="109" t="s">
        <v>37</v>
      </c>
      <c r="C5" s="135"/>
      <c r="D5" s="135"/>
      <c r="E5" s="136"/>
      <c r="F5" s="110" t="s">
        <v>42</v>
      </c>
      <c r="G5" s="52"/>
    </row>
    <row r="6" spans="1:7" ht="15">
      <c r="A6" s="109"/>
      <c r="B6" s="109" t="s">
        <v>35</v>
      </c>
      <c r="C6" s="135"/>
      <c r="D6" s="135"/>
      <c r="E6" s="136"/>
      <c r="F6" s="111" t="s">
        <v>276</v>
      </c>
      <c r="G6" s="58"/>
    </row>
    <row r="7" spans="1:8" s="15" customFormat="1" ht="21" customHeight="1">
      <c r="A7" s="36" t="s">
        <v>58</v>
      </c>
      <c r="B7" s="36"/>
      <c r="C7" s="92"/>
      <c r="D7" s="92"/>
      <c r="E7" s="37" t="s">
        <v>126</v>
      </c>
      <c r="F7" s="38">
        <f>SUM(F8+F13+F30+F25)</f>
        <v>8102647</v>
      </c>
      <c r="G7" s="59"/>
      <c r="H7" s="63"/>
    </row>
    <row r="8" spans="1:8" s="15" customFormat="1" ht="33" customHeight="1">
      <c r="A8" s="8" t="s">
        <v>58</v>
      </c>
      <c r="B8" s="8" t="s">
        <v>60</v>
      </c>
      <c r="C8" s="91"/>
      <c r="D8" s="91"/>
      <c r="E8" s="30" t="s">
        <v>127</v>
      </c>
      <c r="F8" s="18">
        <f>F9</f>
        <v>778200</v>
      </c>
      <c r="G8" s="53"/>
      <c r="H8" s="63"/>
    </row>
    <row r="9" spans="1:7" ht="44.25" customHeight="1">
      <c r="A9" s="8" t="s">
        <v>58</v>
      </c>
      <c r="B9" s="8" t="s">
        <v>60</v>
      </c>
      <c r="C9" s="91" t="s">
        <v>87</v>
      </c>
      <c r="D9" s="91"/>
      <c r="E9" s="30" t="s">
        <v>217</v>
      </c>
      <c r="F9" s="18">
        <f>F10</f>
        <v>778200</v>
      </c>
      <c r="G9" s="53"/>
    </row>
    <row r="10" spans="1:7" ht="41.25" customHeight="1">
      <c r="A10" s="8" t="s">
        <v>58</v>
      </c>
      <c r="B10" s="8" t="s">
        <v>60</v>
      </c>
      <c r="C10" s="91" t="s">
        <v>86</v>
      </c>
      <c r="D10" s="91"/>
      <c r="E10" s="30" t="s">
        <v>245</v>
      </c>
      <c r="F10" s="18">
        <f>F11</f>
        <v>778200</v>
      </c>
      <c r="G10" s="53"/>
    </row>
    <row r="11" spans="1:7" ht="19.5" customHeight="1">
      <c r="A11" s="8" t="s">
        <v>58</v>
      </c>
      <c r="B11" s="8" t="s">
        <v>60</v>
      </c>
      <c r="C11" s="91" t="s">
        <v>100</v>
      </c>
      <c r="D11" s="91"/>
      <c r="E11" s="30" t="s">
        <v>246</v>
      </c>
      <c r="F11" s="18">
        <f>F12</f>
        <v>778200</v>
      </c>
      <c r="G11" s="53"/>
    </row>
    <row r="12" spans="1:7" ht="29.25" customHeight="1">
      <c r="A12" s="12" t="s">
        <v>58</v>
      </c>
      <c r="B12" s="12" t="s">
        <v>60</v>
      </c>
      <c r="C12" s="93" t="s">
        <v>100</v>
      </c>
      <c r="D12" s="93" t="s">
        <v>15</v>
      </c>
      <c r="E12" s="79" t="s">
        <v>19</v>
      </c>
      <c r="F12" s="19">
        <v>778200</v>
      </c>
      <c r="G12" s="53"/>
    </row>
    <row r="13" spans="1:8" s="15" customFormat="1" ht="43.5" customHeight="1">
      <c r="A13" s="8" t="s">
        <v>58</v>
      </c>
      <c r="B13" s="8" t="s">
        <v>62</v>
      </c>
      <c r="C13" s="91"/>
      <c r="D13" s="91"/>
      <c r="E13" s="30" t="s">
        <v>128</v>
      </c>
      <c r="F13" s="18">
        <f>F14+F24</f>
        <v>2626657</v>
      </c>
      <c r="G13" s="53"/>
      <c r="H13" s="63"/>
    </row>
    <row r="14" spans="1:8" s="16" customFormat="1" ht="41.25" customHeight="1">
      <c r="A14" s="8" t="s">
        <v>58</v>
      </c>
      <c r="B14" s="8" t="s">
        <v>62</v>
      </c>
      <c r="C14" s="91" t="s">
        <v>87</v>
      </c>
      <c r="D14" s="91"/>
      <c r="E14" s="30" t="s">
        <v>247</v>
      </c>
      <c r="F14" s="18">
        <f>F15</f>
        <v>2625657</v>
      </c>
      <c r="G14" s="53"/>
      <c r="H14" s="64"/>
    </row>
    <row r="15" spans="1:7" ht="42" customHeight="1">
      <c r="A15" s="8" t="s">
        <v>58</v>
      </c>
      <c r="B15" s="8" t="s">
        <v>62</v>
      </c>
      <c r="C15" s="91" t="s">
        <v>86</v>
      </c>
      <c r="D15" s="91"/>
      <c r="E15" s="30" t="s">
        <v>235</v>
      </c>
      <c r="F15" s="18">
        <f>F16+F21</f>
        <v>2625657</v>
      </c>
      <c r="G15" s="53"/>
    </row>
    <row r="16" spans="1:7" ht="22.5" customHeight="1">
      <c r="A16" s="8" t="s">
        <v>58</v>
      </c>
      <c r="B16" s="8" t="s">
        <v>62</v>
      </c>
      <c r="C16" s="91" t="s">
        <v>101</v>
      </c>
      <c r="D16" s="91"/>
      <c r="E16" s="30" t="s">
        <v>129</v>
      </c>
      <c r="F16" s="18">
        <f>SUM(F17:F20)</f>
        <v>2605533</v>
      </c>
      <c r="G16" s="53"/>
    </row>
    <row r="17" spans="1:7" ht="29.25" customHeight="1">
      <c r="A17" s="12" t="s">
        <v>58</v>
      </c>
      <c r="B17" s="12" t="s">
        <v>62</v>
      </c>
      <c r="C17" s="93" t="s">
        <v>101</v>
      </c>
      <c r="D17" s="93" t="s">
        <v>15</v>
      </c>
      <c r="E17" s="79" t="s">
        <v>19</v>
      </c>
      <c r="F17" s="19">
        <v>1268500</v>
      </c>
      <c r="G17" s="53"/>
    </row>
    <row r="18" spans="1:8" s="16" customFormat="1" ht="24.75" customHeight="1">
      <c r="A18" s="12" t="s">
        <v>58</v>
      </c>
      <c r="B18" s="12" t="s">
        <v>62</v>
      </c>
      <c r="C18" s="93" t="s">
        <v>101</v>
      </c>
      <c r="D18" s="93" t="s">
        <v>13</v>
      </c>
      <c r="E18" s="79" t="s">
        <v>22</v>
      </c>
      <c r="F18" s="19">
        <v>1332731</v>
      </c>
      <c r="G18" s="53"/>
      <c r="H18" s="64"/>
    </row>
    <row r="19" spans="1:8" ht="22.5" customHeight="1">
      <c r="A19" s="12" t="s">
        <v>58</v>
      </c>
      <c r="B19" s="12" t="s">
        <v>62</v>
      </c>
      <c r="C19" s="93" t="s">
        <v>101</v>
      </c>
      <c r="D19" s="93" t="s">
        <v>16</v>
      </c>
      <c r="E19" s="31" t="s">
        <v>24</v>
      </c>
      <c r="F19" s="19">
        <v>0</v>
      </c>
      <c r="G19" s="53"/>
      <c r="H19" s="65"/>
    </row>
    <row r="20" spans="1:8" ht="29.25" customHeight="1">
      <c r="A20" s="12" t="s">
        <v>58</v>
      </c>
      <c r="B20" s="12" t="s">
        <v>62</v>
      </c>
      <c r="C20" s="93" t="s">
        <v>101</v>
      </c>
      <c r="D20" s="93" t="s">
        <v>17</v>
      </c>
      <c r="E20" s="31" t="s">
        <v>23</v>
      </c>
      <c r="F20" s="19">
        <v>4302</v>
      </c>
      <c r="G20" s="53"/>
      <c r="H20" s="65"/>
    </row>
    <row r="21" spans="1:8" ht="51" customHeight="1">
      <c r="A21" s="8" t="s">
        <v>58</v>
      </c>
      <c r="B21" s="8" t="s">
        <v>62</v>
      </c>
      <c r="C21" s="91" t="s">
        <v>286</v>
      </c>
      <c r="D21" s="91"/>
      <c r="E21" s="30" t="s">
        <v>287</v>
      </c>
      <c r="F21" s="18">
        <f>F22</f>
        <v>20124</v>
      </c>
      <c r="G21" s="53"/>
      <c r="H21" s="65"/>
    </row>
    <row r="22" spans="1:8" ht="29.25" customHeight="1">
      <c r="A22" s="12" t="s">
        <v>58</v>
      </c>
      <c r="B22" s="12" t="s">
        <v>62</v>
      </c>
      <c r="C22" s="93" t="s">
        <v>286</v>
      </c>
      <c r="D22" s="93" t="s">
        <v>13</v>
      </c>
      <c r="E22" s="79" t="s">
        <v>22</v>
      </c>
      <c r="F22" s="19">
        <v>20124</v>
      </c>
      <c r="G22" s="53"/>
      <c r="H22" s="65"/>
    </row>
    <row r="23" spans="1:8" ht="40.5" customHeight="1">
      <c r="A23" s="8" t="s">
        <v>58</v>
      </c>
      <c r="B23" s="8" t="s">
        <v>62</v>
      </c>
      <c r="C23" s="91" t="s">
        <v>253</v>
      </c>
      <c r="D23" s="91"/>
      <c r="E23" s="30" t="s">
        <v>254</v>
      </c>
      <c r="F23" s="18">
        <f>F24</f>
        <v>1000</v>
      </c>
      <c r="G23" s="53"/>
      <c r="H23" s="65"/>
    </row>
    <row r="24" spans="1:8" ht="29.25" customHeight="1">
      <c r="A24" s="12" t="s">
        <v>58</v>
      </c>
      <c r="B24" s="12" t="s">
        <v>62</v>
      </c>
      <c r="C24" s="93" t="s">
        <v>253</v>
      </c>
      <c r="D24" s="93" t="s">
        <v>13</v>
      </c>
      <c r="E24" s="79" t="s">
        <v>22</v>
      </c>
      <c r="F24" s="19">
        <v>1000</v>
      </c>
      <c r="G24" s="53"/>
      <c r="H24" s="65"/>
    </row>
    <row r="25" spans="1:8" s="16" customFormat="1" ht="15.75">
      <c r="A25" s="50" t="s">
        <v>58</v>
      </c>
      <c r="B25" s="50" t="s">
        <v>155</v>
      </c>
      <c r="C25" s="51"/>
      <c r="D25" s="51"/>
      <c r="E25" s="49" t="s">
        <v>5</v>
      </c>
      <c r="F25" s="18">
        <f>F26</f>
        <v>50000</v>
      </c>
      <c r="G25" s="53"/>
      <c r="H25" s="48"/>
    </row>
    <row r="26" spans="1:8" s="16" customFormat="1" ht="36" customHeight="1">
      <c r="A26" s="90" t="s">
        <v>58</v>
      </c>
      <c r="B26" s="90" t="s">
        <v>155</v>
      </c>
      <c r="C26" s="94" t="s">
        <v>87</v>
      </c>
      <c r="D26" s="94"/>
      <c r="E26" s="80" t="s">
        <v>212</v>
      </c>
      <c r="F26" s="18">
        <f>F27</f>
        <v>50000</v>
      </c>
      <c r="G26" s="53"/>
      <c r="H26" s="48"/>
    </row>
    <row r="27" spans="1:8" s="16" customFormat="1" ht="40.5" customHeight="1">
      <c r="A27" s="90" t="s">
        <v>58</v>
      </c>
      <c r="B27" s="90" t="s">
        <v>155</v>
      </c>
      <c r="C27" s="94" t="s">
        <v>86</v>
      </c>
      <c r="D27" s="94"/>
      <c r="E27" s="80" t="s">
        <v>213</v>
      </c>
      <c r="F27" s="18">
        <f>F28</f>
        <v>50000</v>
      </c>
      <c r="G27" s="53"/>
      <c r="H27" s="48"/>
    </row>
    <row r="28" spans="1:8" s="16" customFormat="1" ht="21.75" customHeight="1">
      <c r="A28" s="90" t="s">
        <v>58</v>
      </c>
      <c r="B28" s="90" t="s">
        <v>155</v>
      </c>
      <c r="C28" s="94" t="s">
        <v>7</v>
      </c>
      <c r="D28" s="94"/>
      <c r="E28" s="80" t="s">
        <v>6</v>
      </c>
      <c r="F28" s="18">
        <f>F29</f>
        <v>50000</v>
      </c>
      <c r="G28" s="53"/>
      <c r="H28" s="48"/>
    </row>
    <row r="29" spans="1:8" s="16" customFormat="1" ht="21" customHeight="1">
      <c r="A29" s="90" t="s">
        <v>58</v>
      </c>
      <c r="B29" s="90" t="s">
        <v>155</v>
      </c>
      <c r="C29" s="94" t="s">
        <v>7</v>
      </c>
      <c r="D29" s="94" t="s">
        <v>9</v>
      </c>
      <c r="E29" s="80" t="s">
        <v>8</v>
      </c>
      <c r="F29" s="18">
        <v>50000</v>
      </c>
      <c r="G29" s="53"/>
      <c r="H29" s="48"/>
    </row>
    <row r="30" spans="1:7" ht="21" customHeight="1">
      <c r="A30" s="23" t="s">
        <v>58</v>
      </c>
      <c r="B30" s="23">
        <v>13</v>
      </c>
      <c r="C30" s="95"/>
      <c r="D30" s="95"/>
      <c r="E30" s="32" t="s">
        <v>44</v>
      </c>
      <c r="F30" s="25">
        <f>F34+F37+F31</f>
        <v>4647790</v>
      </c>
      <c r="G30" s="54"/>
    </row>
    <row r="31" spans="1:7" ht="38.25">
      <c r="A31" s="23" t="s">
        <v>58</v>
      </c>
      <c r="B31" s="23" t="s">
        <v>148</v>
      </c>
      <c r="C31" s="95" t="s">
        <v>255</v>
      </c>
      <c r="D31" s="95"/>
      <c r="E31" s="32" t="s">
        <v>256</v>
      </c>
      <c r="F31" s="25">
        <f>F32</f>
        <v>1000</v>
      </c>
      <c r="G31" s="54"/>
    </row>
    <row r="32" spans="1:7" ht="25.5">
      <c r="A32" s="23" t="s">
        <v>58</v>
      </c>
      <c r="B32" s="23" t="s">
        <v>148</v>
      </c>
      <c r="C32" s="95" t="s">
        <v>266</v>
      </c>
      <c r="D32" s="95"/>
      <c r="E32" s="32" t="s">
        <v>257</v>
      </c>
      <c r="F32" s="25">
        <f>F33</f>
        <v>1000</v>
      </c>
      <c r="G32" s="54"/>
    </row>
    <row r="33" spans="1:7" ht="25.5">
      <c r="A33" s="20" t="s">
        <v>58</v>
      </c>
      <c r="B33" s="20" t="s">
        <v>148</v>
      </c>
      <c r="C33" s="99" t="s">
        <v>255</v>
      </c>
      <c r="D33" s="99" t="s">
        <v>13</v>
      </c>
      <c r="E33" s="79" t="s">
        <v>22</v>
      </c>
      <c r="F33" s="26">
        <v>1000</v>
      </c>
      <c r="G33" s="54"/>
    </row>
    <row r="34" spans="1:7" ht="25.5">
      <c r="A34" s="8" t="s">
        <v>58</v>
      </c>
      <c r="B34" s="8">
        <v>13</v>
      </c>
      <c r="C34" s="91" t="s">
        <v>214</v>
      </c>
      <c r="D34" s="91"/>
      <c r="E34" s="88" t="s">
        <v>277</v>
      </c>
      <c r="F34" s="18">
        <f>F35</f>
        <v>30000</v>
      </c>
      <c r="G34" s="53"/>
    </row>
    <row r="35" spans="1:7" ht="29.25" customHeight="1">
      <c r="A35" s="8" t="s">
        <v>58</v>
      </c>
      <c r="B35" s="8" t="s">
        <v>104</v>
      </c>
      <c r="C35" s="91" t="s">
        <v>215</v>
      </c>
      <c r="D35" s="91"/>
      <c r="E35" s="30" t="s">
        <v>216</v>
      </c>
      <c r="F35" s="18">
        <f>F36</f>
        <v>30000</v>
      </c>
      <c r="G35" s="53"/>
    </row>
    <row r="36" spans="1:7" ht="27.75" customHeight="1">
      <c r="A36" s="12" t="s">
        <v>58</v>
      </c>
      <c r="B36" s="12" t="s">
        <v>148</v>
      </c>
      <c r="C36" s="93" t="s">
        <v>215</v>
      </c>
      <c r="D36" s="93" t="s">
        <v>13</v>
      </c>
      <c r="E36" s="79" t="s">
        <v>22</v>
      </c>
      <c r="F36" s="19">
        <v>30000</v>
      </c>
      <c r="G36" s="53"/>
    </row>
    <row r="37" spans="1:7" ht="40.5" customHeight="1">
      <c r="A37" s="8" t="s">
        <v>58</v>
      </c>
      <c r="B37" s="8">
        <v>13</v>
      </c>
      <c r="C37" s="91" t="s">
        <v>87</v>
      </c>
      <c r="D37" s="91"/>
      <c r="E37" s="30" t="s">
        <v>217</v>
      </c>
      <c r="F37" s="18">
        <f>F38</f>
        <v>4616790</v>
      </c>
      <c r="G37" s="53"/>
    </row>
    <row r="38" spans="1:7" ht="39" customHeight="1">
      <c r="A38" s="8" t="s">
        <v>58</v>
      </c>
      <c r="B38" s="8">
        <v>13</v>
      </c>
      <c r="C38" s="91" t="s">
        <v>86</v>
      </c>
      <c r="D38" s="91"/>
      <c r="E38" s="30" t="s">
        <v>218</v>
      </c>
      <c r="F38" s="18">
        <f>F42+F39</f>
        <v>4616790</v>
      </c>
      <c r="G38" s="53"/>
    </row>
    <row r="39" spans="1:7" ht="28.5" customHeight="1">
      <c r="A39" s="8" t="s">
        <v>58</v>
      </c>
      <c r="B39" s="8">
        <v>13</v>
      </c>
      <c r="C39" s="91" t="s">
        <v>103</v>
      </c>
      <c r="D39" s="91"/>
      <c r="E39" s="30" t="s">
        <v>156</v>
      </c>
      <c r="F39" s="18">
        <f>SUM(F40:F41)</f>
        <v>4566790</v>
      </c>
      <c r="G39" s="53"/>
    </row>
    <row r="40" spans="1:7" ht="28.5" customHeight="1">
      <c r="A40" s="12" t="s">
        <v>58</v>
      </c>
      <c r="B40" s="12" t="s">
        <v>148</v>
      </c>
      <c r="C40" s="93" t="s">
        <v>103</v>
      </c>
      <c r="D40" s="93" t="s">
        <v>15</v>
      </c>
      <c r="E40" s="79" t="s">
        <v>19</v>
      </c>
      <c r="F40" s="19">
        <v>3571790</v>
      </c>
      <c r="G40" s="53"/>
    </row>
    <row r="41" spans="1:8" s="16" customFormat="1" ht="42.75" customHeight="1">
      <c r="A41" s="12" t="s">
        <v>58</v>
      </c>
      <c r="B41" s="12" t="s">
        <v>148</v>
      </c>
      <c r="C41" s="93" t="s">
        <v>103</v>
      </c>
      <c r="D41" s="93" t="s">
        <v>13</v>
      </c>
      <c r="E41" s="79" t="s">
        <v>22</v>
      </c>
      <c r="F41" s="19">
        <v>995000</v>
      </c>
      <c r="G41" s="53"/>
      <c r="H41" s="64"/>
    </row>
    <row r="42" spans="1:7" ht="29.25" customHeight="1">
      <c r="A42" s="8" t="s">
        <v>58</v>
      </c>
      <c r="B42" s="8">
        <v>13</v>
      </c>
      <c r="C42" s="91" t="s">
        <v>102</v>
      </c>
      <c r="D42" s="91"/>
      <c r="E42" s="30" t="s">
        <v>73</v>
      </c>
      <c r="F42" s="18">
        <f>SUM(F43:F45)</f>
        <v>50000</v>
      </c>
      <c r="G42" s="53"/>
    </row>
    <row r="43" spans="1:7" ht="29.25" customHeight="1">
      <c r="A43" s="12" t="s">
        <v>58</v>
      </c>
      <c r="B43" s="12" t="s">
        <v>148</v>
      </c>
      <c r="C43" s="93" t="s">
        <v>102</v>
      </c>
      <c r="D43" s="93" t="s">
        <v>13</v>
      </c>
      <c r="E43" s="79" t="s">
        <v>22</v>
      </c>
      <c r="F43" s="19">
        <v>50000</v>
      </c>
      <c r="G43" s="53"/>
    </row>
    <row r="44" spans="1:7" ht="15.75">
      <c r="A44" s="12" t="s">
        <v>58</v>
      </c>
      <c r="B44" s="12" t="s">
        <v>148</v>
      </c>
      <c r="C44" s="93" t="s">
        <v>102</v>
      </c>
      <c r="D44" s="93" t="s">
        <v>16</v>
      </c>
      <c r="E44" s="79" t="s">
        <v>33</v>
      </c>
      <c r="F44" s="19">
        <v>0</v>
      </c>
      <c r="G44" s="53"/>
    </row>
    <row r="45" spans="1:8" ht="21" customHeight="1">
      <c r="A45" s="12" t="s">
        <v>58</v>
      </c>
      <c r="B45" s="12" t="s">
        <v>148</v>
      </c>
      <c r="C45" s="93" t="s">
        <v>102</v>
      </c>
      <c r="D45" s="93" t="s">
        <v>17</v>
      </c>
      <c r="E45" s="31" t="s">
        <v>23</v>
      </c>
      <c r="F45" s="19">
        <v>0</v>
      </c>
      <c r="G45" s="53"/>
      <c r="H45" s="48"/>
    </row>
    <row r="46" spans="1:7" ht="20.25" customHeight="1">
      <c r="A46" s="36" t="s">
        <v>60</v>
      </c>
      <c r="B46" s="36"/>
      <c r="C46" s="92"/>
      <c r="D46" s="92"/>
      <c r="E46" s="37" t="s">
        <v>45</v>
      </c>
      <c r="F46" s="38">
        <f>F47</f>
        <v>210600</v>
      </c>
      <c r="G46" s="60"/>
    </row>
    <row r="47" spans="1:7" ht="18.75" customHeight="1">
      <c r="A47" s="8" t="s">
        <v>60</v>
      </c>
      <c r="B47" s="8" t="s">
        <v>61</v>
      </c>
      <c r="C47" s="91"/>
      <c r="D47" s="91"/>
      <c r="E47" s="30" t="s">
        <v>131</v>
      </c>
      <c r="F47" s="18">
        <f>F48</f>
        <v>210600</v>
      </c>
      <c r="G47" s="53"/>
    </row>
    <row r="48" spans="1:7" ht="43.5" customHeight="1">
      <c r="A48" s="8" t="s">
        <v>60</v>
      </c>
      <c r="B48" s="8" t="s">
        <v>61</v>
      </c>
      <c r="C48" s="91" t="s">
        <v>87</v>
      </c>
      <c r="D48" s="91"/>
      <c r="E48" s="30" t="s">
        <v>217</v>
      </c>
      <c r="F48" s="18">
        <f>F49</f>
        <v>210600</v>
      </c>
      <c r="G48" s="53"/>
    </row>
    <row r="49" spans="1:7" ht="40.5" customHeight="1">
      <c r="A49" s="8" t="s">
        <v>60</v>
      </c>
      <c r="B49" s="8" t="s">
        <v>61</v>
      </c>
      <c r="C49" s="91" t="s">
        <v>86</v>
      </c>
      <c r="D49" s="91"/>
      <c r="E49" s="30" t="s">
        <v>235</v>
      </c>
      <c r="F49" s="18">
        <f>F50</f>
        <v>210600</v>
      </c>
      <c r="G49" s="53"/>
    </row>
    <row r="50" spans="1:7" ht="29.25" customHeight="1">
      <c r="A50" s="8" t="s">
        <v>60</v>
      </c>
      <c r="B50" s="8" t="s">
        <v>61</v>
      </c>
      <c r="C50" s="91" t="s">
        <v>89</v>
      </c>
      <c r="D50" s="91"/>
      <c r="E50" s="30" t="s">
        <v>132</v>
      </c>
      <c r="F50" s="18">
        <f>SUM(F51:F52)</f>
        <v>210600</v>
      </c>
      <c r="G50" s="53"/>
    </row>
    <row r="51" spans="1:7" ht="29.25" customHeight="1">
      <c r="A51" s="12" t="s">
        <v>60</v>
      </c>
      <c r="B51" s="12" t="s">
        <v>61</v>
      </c>
      <c r="C51" s="93" t="s">
        <v>89</v>
      </c>
      <c r="D51" s="93" t="s">
        <v>15</v>
      </c>
      <c r="E51" s="79" t="s">
        <v>19</v>
      </c>
      <c r="F51" s="19">
        <v>210600</v>
      </c>
      <c r="G51" s="53"/>
    </row>
    <row r="52" spans="1:8" s="16" customFormat="1" ht="30" customHeight="1">
      <c r="A52" s="12" t="s">
        <v>60</v>
      </c>
      <c r="B52" s="12" t="s">
        <v>61</v>
      </c>
      <c r="C52" s="93" t="s">
        <v>89</v>
      </c>
      <c r="D52" s="93" t="s">
        <v>13</v>
      </c>
      <c r="E52" s="79" t="s">
        <v>22</v>
      </c>
      <c r="F52" s="103">
        <v>0</v>
      </c>
      <c r="G52" s="53"/>
      <c r="H52" s="64"/>
    </row>
    <row r="53" spans="1:7" ht="40.5" customHeight="1">
      <c r="A53" s="36" t="s">
        <v>61</v>
      </c>
      <c r="B53" s="36"/>
      <c r="C53" s="92"/>
      <c r="D53" s="92"/>
      <c r="E53" s="37" t="s">
        <v>133</v>
      </c>
      <c r="F53" s="38">
        <f>F54+F62</f>
        <v>842520</v>
      </c>
      <c r="G53" s="60"/>
    </row>
    <row r="54" spans="1:7" ht="31.5" customHeight="1">
      <c r="A54" s="8" t="s">
        <v>61</v>
      </c>
      <c r="B54" s="8">
        <v>10</v>
      </c>
      <c r="C54" s="91"/>
      <c r="D54" s="91"/>
      <c r="E54" s="30" t="s">
        <v>271</v>
      </c>
      <c r="F54" s="18">
        <f>F55</f>
        <v>559020</v>
      </c>
      <c r="G54" s="53"/>
    </row>
    <row r="55" spans="1:7" ht="42" customHeight="1">
      <c r="A55" s="8" t="s">
        <v>61</v>
      </c>
      <c r="B55" s="8" t="s">
        <v>149</v>
      </c>
      <c r="C55" s="96" t="s">
        <v>31</v>
      </c>
      <c r="D55" s="91"/>
      <c r="E55" s="82" t="s">
        <v>278</v>
      </c>
      <c r="F55" s="18">
        <f>F56</f>
        <v>559020</v>
      </c>
      <c r="G55" s="53"/>
    </row>
    <row r="56" spans="1:7" ht="41.25" customHeight="1">
      <c r="A56" s="8" t="s">
        <v>61</v>
      </c>
      <c r="B56" s="8" t="s">
        <v>149</v>
      </c>
      <c r="C56" s="96" t="s">
        <v>29</v>
      </c>
      <c r="D56" s="91"/>
      <c r="E56" s="116" t="s">
        <v>219</v>
      </c>
      <c r="F56" s="18">
        <f>F57+F58+F60</f>
        <v>559020</v>
      </c>
      <c r="G56" s="53"/>
    </row>
    <row r="57" spans="1:7" ht="27" customHeight="1">
      <c r="A57" s="12" t="s">
        <v>61</v>
      </c>
      <c r="B57" s="12" t="s">
        <v>149</v>
      </c>
      <c r="C57" s="97" t="s">
        <v>30</v>
      </c>
      <c r="D57" s="93" t="s">
        <v>13</v>
      </c>
      <c r="E57" s="81" t="s">
        <v>43</v>
      </c>
      <c r="F57" s="19">
        <v>221000</v>
      </c>
      <c r="G57" s="53"/>
    </row>
    <row r="58" spans="1:7" ht="27" customHeight="1">
      <c r="A58" s="8" t="s">
        <v>61</v>
      </c>
      <c r="B58" s="8" t="s">
        <v>149</v>
      </c>
      <c r="C58" s="96" t="s">
        <v>288</v>
      </c>
      <c r="D58" s="91"/>
      <c r="E58" s="121" t="s">
        <v>289</v>
      </c>
      <c r="F58" s="18">
        <f>F59</f>
        <v>282420</v>
      </c>
      <c r="G58" s="53"/>
    </row>
    <row r="59" spans="1:7" ht="27" customHeight="1">
      <c r="A59" s="12" t="s">
        <v>61</v>
      </c>
      <c r="B59" s="12" t="s">
        <v>149</v>
      </c>
      <c r="C59" s="97" t="s">
        <v>288</v>
      </c>
      <c r="D59" s="93" t="s">
        <v>13</v>
      </c>
      <c r="E59" s="81" t="s">
        <v>43</v>
      </c>
      <c r="F59" s="19">
        <v>282420</v>
      </c>
      <c r="G59" s="53"/>
    </row>
    <row r="60" spans="1:7" ht="27" customHeight="1">
      <c r="A60" s="8" t="s">
        <v>61</v>
      </c>
      <c r="B60" s="8" t="s">
        <v>149</v>
      </c>
      <c r="C60" s="96" t="s">
        <v>290</v>
      </c>
      <c r="D60" s="91"/>
      <c r="E60" s="121" t="s">
        <v>291</v>
      </c>
      <c r="F60" s="18">
        <f>F61</f>
        <v>55600</v>
      </c>
      <c r="G60" s="53"/>
    </row>
    <row r="61" spans="1:7" ht="27" customHeight="1">
      <c r="A61" s="12" t="s">
        <v>61</v>
      </c>
      <c r="B61" s="12" t="s">
        <v>149</v>
      </c>
      <c r="C61" s="97" t="s">
        <v>290</v>
      </c>
      <c r="D61" s="93" t="s">
        <v>13</v>
      </c>
      <c r="E61" s="81" t="s">
        <v>43</v>
      </c>
      <c r="F61" s="19">
        <v>55600</v>
      </c>
      <c r="G61" s="53"/>
    </row>
    <row r="62" spans="1:7" ht="41.25" customHeight="1">
      <c r="A62" s="8" t="s">
        <v>61</v>
      </c>
      <c r="B62" s="8" t="s">
        <v>149</v>
      </c>
      <c r="C62" s="91" t="s">
        <v>87</v>
      </c>
      <c r="D62" s="91"/>
      <c r="E62" s="30" t="s">
        <v>217</v>
      </c>
      <c r="F62" s="18">
        <f>F63</f>
        <v>283500</v>
      </c>
      <c r="G62" s="60"/>
    </row>
    <row r="63" spans="1:7" ht="36.75" customHeight="1">
      <c r="A63" s="8" t="s">
        <v>61</v>
      </c>
      <c r="B63" s="8" t="s">
        <v>149</v>
      </c>
      <c r="C63" s="91" t="s">
        <v>86</v>
      </c>
      <c r="D63" s="91"/>
      <c r="E63" s="30" t="s">
        <v>235</v>
      </c>
      <c r="F63" s="18">
        <f>F64</f>
        <v>283500</v>
      </c>
      <c r="G63" s="53"/>
    </row>
    <row r="64" spans="1:7" ht="44.25" customHeight="1">
      <c r="A64" s="8" t="s">
        <v>61</v>
      </c>
      <c r="B64" s="8" t="s">
        <v>149</v>
      </c>
      <c r="C64" s="91" t="s">
        <v>93</v>
      </c>
      <c r="D64" s="91"/>
      <c r="E64" s="30" t="s">
        <v>134</v>
      </c>
      <c r="F64" s="18">
        <f>F65</f>
        <v>283500</v>
      </c>
      <c r="G64" s="53"/>
    </row>
    <row r="65" spans="1:7" ht="30" customHeight="1">
      <c r="A65" s="12" t="s">
        <v>61</v>
      </c>
      <c r="B65" s="12" t="s">
        <v>149</v>
      </c>
      <c r="C65" s="93" t="s">
        <v>93</v>
      </c>
      <c r="D65" s="93" t="s">
        <v>13</v>
      </c>
      <c r="E65" s="79" t="s">
        <v>22</v>
      </c>
      <c r="F65" s="19">
        <v>283500</v>
      </c>
      <c r="G65" s="53"/>
    </row>
    <row r="66" spans="1:7" ht="30" customHeight="1">
      <c r="A66" s="36" t="s">
        <v>62</v>
      </c>
      <c r="B66" s="36"/>
      <c r="C66" s="92"/>
      <c r="D66" s="92"/>
      <c r="E66" s="37" t="s">
        <v>47</v>
      </c>
      <c r="F66" s="38">
        <f>F67+F72+F83</f>
        <v>6442700</v>
      </c>
      <c r="G66" s="53"/>
    </row>
    <row r="67" spans="1:7" ht="30" customHeight="1">
      <c r="A67" s="8" t="s">
        <v>62</v>
      </c>
      <c r="B67" s="8" t="s">
        <v>58</v>
      </c>
      <c r="C67" s="91"/>
      <c r="D67" s="91"/>
      <c r="E67" s="30" t="s">
        <v>48</v>
      </c>
      <c r="F67" s="18">
        <f>F68</f>
        <v>40000</v>
      </c>
      <c r="G67" s="53"/>
    </row>
    <row r="68" spans="1:7" ht="38.25">
      <c r="A68" s="8" t="s">
        <v>62</v>
      </c>
      <c r="B68" s="8" t="s">
        <v>58</v>
      </c>
      <c r="C68" s="91" t="s">
        <v>78</v>
      </c>
      <c r="D68" s="91"/>
      <c r="E68" s="68" t="s">
        <v>272</v>
      </c>
      <c r="F68" s="18">
        <f>F69</f>
        <v>40000</v>
      </c>
      <c r="G68" s="53"/>
    </row>
    <row r="69" spans="1:7" ht="29.25" customHeight="1">
      <c r="A69" s="8" t="s">
        <v>62</v>
      </c>
      <c r="B69" s="8" t="s">
        <v>58</v>
      </c>
      <c r="C69" s="91" t="s">
        <v>82</v>
      </c>
      <c r="D69" s="91"/>
      <c r="E69" s="68" t="s">
        <v>90</v>
      </c>
      <c r="F69" s="18">
        <f>F70</f>
        <v>40000</v>
      </c>
      <c r="G69" s="62"/>
    </row>
    <row r="70" spans="1:7" ht="29.25" customHeight="1">
      <c r="A70" s="8" t="s">
        <v>62</v>
      </c>
      <c r="B70" s="8" t="s">
        <v>58</v>
      </c>
      <c r="C70" s="91" t="s">
        <v>221</v>
      </c>
      <c r="D70" s="91"/>
      <c r="E70" s="30" t="s">
        <v>49</v>
      </c>
      <c r="F70" s="18">
        <f>F71</f>
        <v>40000</v>
      </c>
      <c r="G70" s="62"/>
    </row>
    <row r="71" spans="1:7" ht="29.25" customHeight="1">
      <c r="A71" s="12" t="s">
        <v>62</v>
      </c>
      <c r="B71" s="12" t="s">
        <v>58</v>
      </c>
      <c r="C71" s="93" t="s">
        <v>221</v>
      </c>
      <c r="D71" s="93" t="s">
        <v>13</v>
      </c>
      <c r="E71" s="79" t="s">
        <v>22</v>
      </c>
      <c r="F71" s="19">
        <v>40000</v>
      </c>
      <c r="G71" s="62"/>
    </row>
    <row r="72" spans="1:7" ht="15.75">
      <c r="A72" s="74" t="s">
        <v>62</v>
      </c>
      <c r="B72" s="74" t="s">
        <v>65</v>
      </c>
      <c r="C72" s="91"/>
      <c r="D72" s="101"/>
      <c r="E72" s="30" t="s">
        <v>220</v>
      </c>
      <c r="F72" s="18">
        <f>F73+F79</f>
        <v>6367700</v>
      </c>
      <c r="G72" s="62"/>
    </row>
    <row r="73" spans="1:7" ht="42.75" customHeight="1">
      <c r="A73" s="74" t="s">
        <v>62</v>
      </c>
      <c r="B73" s="74" t="s">
        <v>65</v>
      </c>
      <c r="C73" s="91" t="s">
        <v>94</v>
      </c>
      <c r="D73" s="101"/>
      <c r="E73" s="78" t="s">
        <v>279</v>
      </c>
      <c r="F73" s="18">
        <f>F74</f>
        <v>5551000</v>
      </c>
      <c r="G73" s="53"/>
    </row>
    <row r="74" spans="1:7" ht="15.75">
      <c r="A74" s="8" t="s">
        <v>62</v>
      </c>
      <c r="B74" s="8" t="s">
        <v>65</v>
      </c>
      <c r="C74" s="91" t="s">
        <v>95</v>
      </c>
      <c r="D74" s="101"/>
      <c r="E74" s="78" t="s">
        <v>121</v>
      </c>
      <c r="F74" s="18">
        <f>F76+F77</f>
        <v>5551000</v>
      </c>
      <c r="G74" s="53"/>
    </row>
    <row r="75" spans="1:7" ht="25.5">
      <c r="A75" s="8" t="s">
        <v>62</v>
      </c>
      <c r="B75" s="8" t="s">
        <v>65</v>
      </c>
      <c r="C75" s="91" t="s">
        <v>222</v>
      </c>
      <c r="D75" s="101"/>
      <c r="E75" s="78" t="s">
        <v>223</v>
      </c>
      <c r="F75" s="18">
        <f>F76</f>
        <v>500000</v>
      </c>
      <c r="G75" s="53"/>
    </row>
    <row r="76" spans="1:7" ht="25.5">
      <c r="A76" s="12" t="s">
        <v>62</v>
      </c>
      <c r="B76" s="12" t="s">
        <v>65</v>
      </c>
      <c r="C76" s="93" t="s">
        <v>222</v>
      </c>
      <c r="D76" s="102" t="s">
        <v>13</v>
      </c>
      <c r="E76" s="79" t="s">
        <v>12</v>
      </c>
      <c r="F76" s="19">
        <v>500000</v>
      </c>
      <c r="G76" s="53"/>
    </row>
    <row r="77" spans="1:7" ht="72.75" customHeight="1">
      <c r="A77" s="8" t="s">
        <v>62</v>
      </c>
      <c r="B77" s="8" t="s">
        <v>65</v>
      </c>
      <c r="C77" s="91" t="s">
        <v>292</v>
      </c>
      <c r="D77" s="101"/>
      <c r="E77" s="78" t="s">
        <v>293</v>
      </c>
      <c r="F77" s="18">
        <f>F78</f>
        <v>5051000</v>
      </c>
      <c r="G77" s="53"/>
    </row>
    <row r="78" spans="1:7" ht="25.5">
      <c r="A78" s="12" t="s">
        <v>62</v>
      </c>
      <c r="B78" s="12" t="s">
        <v>65</v>
      </c>
      <c r="C78" s="93" t="s">
        <v>292</v>
      </c>
      <c r="D78" s="102" t="s">
        <v>13</v>
      </c>
      <c r="E78" s="79" t="s">
        <v>12</v>
      </c>
      <c r="F78" s="19">
        <v>5051000</v>
      </c>
      <c r="G78" s="53"/>
    </row>
    <row r="79" spans="1:7" ht="44.25" customHeight="1">
      <c r="A79" s="74" t="s">
        <v>62</v>
      </c>
      <c r="B79" s="74" t="s">
        <v>65</v>
      </c>
      <c r="C79" s="91" t="s">
        <v>87</v>
      </c>
      <c r="D79" s="101"/>
      <c r="E79" s="33" t="s">
        <v>224</v>
      </c>
      <c r="F79" s="18">
        <f>F80</f>
        <v>816700</v>
      </c>
      <c r="G79" s="60"/>
    </row>
    <row r="80" spans="1:7" ht="39.75" customHeight="1">
      <c r="A80" s="74" t="s">
        <v>62</v>
      </c>
      <c r="B80" s="74" t="s">
        <v>65</v>
      </c>
      <c r="C80" s="91" t="s">
        <v>86</v>
      </c>
      <c r="D80" s="101"/>
      <c r="E80" s="78" t="s">
        <v>213</v>
      </c>
      <c r="F80" s="18">
        <f>F81</f>
        <v>816700</v>
      </c>
      <c r="G80" s="54"/>
    </row>
    <row r="81" spans="1:7" ht="30.75" customHeight="1">
      <c r="A81" s="74" t="s">
        <v>62</v>
      </c>
      <c r="B81" s="74" t="s">
        <v>65</v>
      </c>
      <c r="C81" s="91" t="s">
        <v>185</v>
      </c>
      <c r="D81" s="101"/>
      <c r="E81" s="78" t="s">
        <v>225</v>
      </c>
      <c r="F81" s="18">
        <f>F82</f>
        <v>816700</v>
      </c>
      <c r="G81" s="54"/>
    </row>
    <row r="82" spans="1:7" ht="30" customHeight="1">
      <c r="A82" s="77" t="s">
        <v>62</v>
      </c>
      <c r="B82" s="77" t="s">
        <v>65</v>
      </c>
      <c r="C82" s="93" t="s">
        <v>185</v>
      </c>
      <c r="D82" s="102" t="s">
        <v>13</v>
      </c>
      <c r="E82" s="79" t="s">
        <v>12</v>
      </c>
      <c r="F82" s="19">
        <v>816700</v>
      </c>
      <c r="G82" s="54"/>
    </row>
    <row r="83" spans="1:7" ht="30" customHeight="1">
      <c r="A83" s="74" t="s">
        <v>62</v>
      </c>
      <c r="B83" s="74" t="s">
        <v>150</v>
      </c>
      <c r="C83" s="91" t="s">
        <v>296</v>
      </c>
      <c r="D83" s="101"/>
      <c r="E83" s="78" t="s">
        <v>251</v>
      </c>
      <c r="F83" s="18">
        <f>F84</f>
        <v>35000</v>
      </c>
      <c r="G83" s="54"/>
    </row>
    <row r="84" spans="1:7" ht="30" customHeight="1">
      <c r="A84" s="77" t="s">
        <v>62</v>
      </c>
      <c r="B84" s="77" t="s">
        <v>150</v>
      </c>
      <c r="C84" s="93" t="s">
        <v>296</v>
      </c>
      <c r="D84" s="102" t="s">
        <v>13</v>
      </c>
      <c r="E84" s="79" t="s">
        <v>12</v>
      </c>
      <c r="F84" s="19">
        <v>35000</v>
      </c>
      <c r="G84" s="54"/>
    </row>
    <row r="85" spans="1:7" ht="32.25" customHeight="1">
      <c r="A85" s="45" t="s">
        <v>63</v>
      </c>
      <c r="B85" s="45"/>
      <c r="C85" s="92"/>
      <c r="D85" s="92"/>
      <c r="E85" s="37" t="s">
        <v>135</v>
      </c>
      <c r="F85" s="38">
        <f>F86+F91+F111</f>
        <v>4621112</v>
      </c>
      <c r="G85" s="54"/>
    </row>
    <row r="86" spans="1:7" ht="15.75">
      <c r="A86" s="8" t="s">
        <v>63</v>
      </c>
      <c r="B86" s="8" t="s">
        <v>60</v>
      </c>
      <c r="C86" s="91"/>
      <c r="D86" s="91"/>
      <c r="E86" s="30" t="s">
        <v>136</v>
      </c>
      <c r="F86" s="18">
        <f>F87</f>
        <v>50000</v>
      </c>
      <c r="G86" s="54"/>
    </row>
    <row r="87" spans="1:7" ht="37.5" customHeight="1">
      <c r="A87" s="8" t="s">
        <v>63</v>
      </c>
      <c r="B87" s="8" t="s">
        <v>60</v>
      </c>
      <c r="C87" s="89" t="s">
        <v>188</v>
      </c>
      <c r="D87" s="91"/>
      <c r="E87" s="73" t="s">
        <v>226</v>
      </c>
      <c r="F87" s="18">
        <f>F88</f>
        <v>50000</v>
      </c>
      <c r="G87" s="53"/>
    </row>
    <row r="88" spans="1:7" ht="37.5" customHeight="1">
      <c r="A88" s="8" t="s">
        <v>63</v>
      </c>
      <c r="B88" s="8" t="s">
        <v>60</v>
      </c>
      <c r="C88" s="89" t="s">
        <v>189</v>
      </c>
      <c r="D88" s="91"/>
      <c r="E88" s="114" t="s">
        <v>227</v>
      </c>
      <c r="F88" s="25">
        <f>F90</f>
        <v>50000</v>
      </c>
      <c r="G88" s="53"/>
    </row>
    <row r="89" spans="1:7" ht="37.5" customHeight="1">
      <c r="A89" s="8" t="s">
        <v>63</v>
      </c>
      <c r="B89" s="8" t="s">
        <v>60</v>
      </c>
      <c r="C89" s="89" t="s">
        <v>228</v>
      </c>
      <c r="D89" s="91"/>
      <c r="E89" s="115" t="s">
        <v>229</v>
      </c>
      <c r="F89" s="25">
        <f>F90</f>
        <v>50000</v>
      </c>
      <c r="G89" s="53"/>
    </row>
    <row r="90" spans="1:7" ht="36.75" customHeight="1">
      <c r="A90" s="12" t="s">
        <v>63</v>
      </c>
      <c r="B90" s="12" t="s">
        <v>60</v>
      </c>
      <c r="C90" s="98" t="s">
        <v>228</v>
      </c>
      <c r="D90" s="93" t="s">
        <v>13</v>
      </c>
      <c r="E90" s="79" t="s">
        <v>22</v>
      </c>
      <c r="F90" s="26">
        <v>50000</v>
      </c>
      <c r="G90" s="53"/>
    </row>
    <row r="91" spans="1:7" ht="15" customHeight="1">
      <c r="A91" s="8" t="s">
        <v>63</v>
      </c>
      <c r="B91" s="8" t="s">
        <v>61</v>
      </c>
      <c r="C91" s="91"/>
      <c r="D91" s="91"/>
      <c r="E91" s="30" t="s">
        <v>139</v>
      </c>
      <c r="F91" s="18">
        <f>F92+F102+F96+F99</f>
        <v>2660000</v>
      </c>
      <c r="G91" s="53"/>
    </row>
    <row r="92" spans="1:7" ht="15.75" hidden="1">
      <c r="A92" s="8"/>
      <c r="B92" s="8"/>
      <c r="C92" s="91"/>
      <c r="D92" s="91"/>
      <c r="E92" s="88"/>
      <c r="F92" s="18"/>
      <c r="G92" s="53"/>
    </row>
    <row r="93" spans="1:7" ht="15.75" hidden="1">
      <c r="A93" s="8"/>
      <c r="B93" s="8"/>
      <c r="C93" s="91"/>
      <c r="D93" s="91"/>
      <c r="E93" s="30"/>
      <c r="F93" s="18"/>
      <c r="G93" s="53"/>
    </row>
    <row r="94" spans="1:7" ht="15.75" hidden="1">
      <c r="A94" s="8"/>
      <c r="B94" s="8"/>
      <c r="C94" s="91"/>
      <c r="D94" s="91"/>
      <c r="E94" s="30"/>
      <c r="F94" s="18"/>
      <c r="G94" s="53"/>
    </row>
    <row r="95" spans="1:7" ht="15.75" hidden="1">
      <c r="A95" s="12"/>
      <c r="B95" s="12"/>
      <c r="C95" s="93"/>
      <c r="D95" s="93"/>
      <c r="E95" s="79"/>
      <c r="F95" s="19"/>
      <c r="G95" s="53"/>
    </row>
    <row r="96" spans="1:7" ht="51">
      <c r="A96" s="8" t="s">
        <v>96</v>
      </c>
      <c r="B96" s="8" t="s">
        <v>61</v>
      </c>
      <c r="C96" s="91" t="s">
        <v>259</v>
      </c>
      <c r="D96" s="91"/>
      <c r="E96" s="78" t="s">
        <v>267</v>
      </c>
      <c r="F96" s="18">
        <f>F97</f>
        <v>216000</v>
      </c>
      <c r="G96" s="53"/>
    </row>
    <row r="97" spans="1:7" ht="25.5">
      <c r="A97" s="8" t="s">
        <v>96</v>
      </c>
      <c r="B97" s="8" t="s">
        <v>61</v>
      </c>
      <c r="C97" s="91" t="s">
        <v>259</v>
      </c>
      <c r="D97" s="91"/>
      <c r="E97" s="78" t="s">
        <v>268</v>
      </c>
      <c r="F97" s="18">
        <f>F98</f>
        <v>216000</v>
      </c>
      <c r="G97" s="53"/>
    </row>
    <row r="98" spans="1:7" ht="42.75" customHeight="1">
      <c r="A98" s="12" t="s">
        <v>96</v>
      </c>
      <c r="B98" s="12" t="s">
        <v>61</v>
      </c>
      <c r="C98" s="93" t="s">
        <v>259</v>
      </c>
      <c r="D98" s="93" t="s">
        <v>13</v>
      </c>
      <c r="E98" s="79" t="s">
        <v>22</v>
      </c>
      <c r="F98" s="19">
        <v>216000</v>
      </c>
      <c r="G98" s="53"/>
    </row>
    <row r="99" spans="1:7" ht="31.5" customHeight="1" hidden="1">
      <c r="A99" s="8"/>
      <c r="B99" s="8"/>
      <c r="C99" s="91"/>
      <c r="D99" s="91"/>
      <c r="E99" s="78"/>
      <c r="F99" s="18"/>
      <c r="G99" s="53"/>
    </row>
    <row r="100" spans="1:7" ht="41.25" customHeight="1" hidden="1">
      <c r="A100" s="8"/>
      <c r="B100" s="8"/>
      <c r="C100" s="91"/>
      <c r="D100" s="91"/>
      <c r="E100" s="78"/>
      <c r="F100" s="18"/>
      <c r="G100" s="53"/>
    </row>
    <row r="101" spans="1:7" ht="34.5" customHeight="1" hidden="1">
      <c r="A101" s="12"/>
      <c r="B101" s="12"/>
      <c r="C101" s="93"/>
      <c r="D101" s="93"/>
      <c r="E101" s="79"/>
      <c r="F101" s="19"/>
      <c r="G101" s="53"/>
    </row>
    <row r="102" spans="1:7" ht="42" customHeight="1">
      <c r="A102" s="8" t="s">
        <v>63</v>
      </c>
      <c r="B102" s="8" t="s">
        <v>61</v>
      </c>
      <c r="C102" s="91" t="s">
        <v>87</v>
      </c>
      <c r="D102" s="91"/>
      <c r="E102" s="30" t="s">
        <v>217</v>
      </c>
      <c r="F102" s="18">
        <f>F103</f>
        <v>2444000</v>
      </c>
      <c r="G102" s="53"/>
    </row>
    <row r="103" spans="1:7" ht="18.75" customHeight="1">
      <c r="A103" s="8" t="s">
        <v>63</v>
      </c>
      <c r="B103" s="8" t="s">
        <v>61</v>
      </c>
      <c r="C103" s="91" t="s">
        <v>99</v>
      </c>
      <c r="D103" s="91"/>
      <c r="E103" s="30" t="s">
        <v>50</v>
      </c>
      <c r="F103" s="18">
        <f>F104</f>
        <v>2444000</v>
      </c>
      <c r="G103" s="53"/>
    </row>
    <row r="104" spans="1:7" ht="18.75" customHeight="1">
      <c r="A104" s="8" t="s">
        <v>63</v>
      </c>
      <c r="B104" s="8" t="s">
        <v>61</v>
      </c>
      <c r="C104" s="91" t="s">
        <v>110</v>
      </c>
      <c r="D104" s="91"/>
      <c r="E104" s="30" t="s">
        <v>139</v>
      </c>
      <c r="F104" s="18">
        <f>F105+F107+F109</f>
        <v>2444000</v>
      </c>
      <c r="G104" s="53"/>
    </row>
    <row r="105" spans="1:7" ht="15.75">
      <c r="A105" s="8" t="s">
        <v>63</v>
      </c>
      <c r="B105" s="8" t="s">
        <v>61</v>
      </c>
      <c r="C105" s="91" t="s">
        <v>109</v>
      </c>
      <c r="D105" s="91"/>
      <c r="E105" s="30" t="s">
        <v>140</v>
      </c>
      <c r="F105" s="18">
        <f>F106</f>
        <v>444000</v>
      </c>
      <c r="G105" s="53"/>
    </row>
    <row r="106" spans="1:7" ht="31.5" customHeight="1">
      <c r="A106" s="20" t="s">
        <v>63</v>
      </c>
      <c r="B106" s="20" t="s">
        <v>61</v>
      </c>
      <c r="C106" s="99" t="s">
        <v>109</v>
      </c>
      <c r="D106" s="99" t="s">
        <v>13</v>
      </c>
      <c r="E106" s="79" t="s">
        <v>22</v>
      </c>
      <c r="F106" s="19">
        <v>444000</v>
      </c>
      <c r="G106" s="53"/>
    </row>
    <row r="107" spans="1:7" ht="15.75">
      <c r="A107" s="8" t="s">
        <v>63</v>
      </c>
      <c r="B107" s="8" t="s">
        <v>61</v>
      </c>
      <c r="C107" s="91" t="s">
        <v>108</v>
      </c>
      <c r="D107" s="91"/>
      <c r="E107" s="30" t="s">
        <v>51</v>
      </c>
      <c r="F107" s="18">
        <f>F108</f>
        <v>1155000</v>
      </c>
      <c r="G107" s="60"/>
    </row>
    <row r="108" spans="1:7" ht="32.25" customHeight="1">
      <c r="A108" s="12" t="s">
        <v>63</v>
      </c>
      <c r="B108" s="12" t="s">
        <v>61</v>
      </c>
      <c r="C108" s="93" t="s">
        <v>108</v>
      </c>
      <c r="D108" s="93" t="s">
        <v>13</v>
      </c>
      <c r="E108" s="79" t="s">
        <v>22</v>
      </c>
      <c r="F108" s="19">
        <v>1155000</v>
      </c>
      <c r="G108" s="53"/>
    </row>
    <row r="109" spans="1:7" ht="37.5" customHeight="1">
      <c r="A109" s="8" t="s">
        <v>63</v>
      </c>
      <c r="B109" s="8" t="s">
        <v>61</v>
      </c>
      <c r="C109" s="91" t="s">
        <v>107</v>
      </c>
      <c r="D109" s="91"/>
      <c r="E109" s="30" t="s">
        <v>52</v>
      </c>
      <c r="F109" s="18">
        <f>SUM(F110:F110)</f>
        <v>845000</v>
      </c>
      <c r="G109" s="53"/>
    </row>
    <row r="110" spans="1:7" ht="27" customHeight="1">
      <c r="A110" s="12" t="s">
        <v>63</v>
      </c>
      <c r="B110" s="12" t="s">
        <v>61</v>
      </c>
      <c r="C110" s="93" t="s">
        <v>107</v>
      </c>
      <c r="D110" s="93" t="s">
        <v>13</v>
      </c>
      <c r="E110" s="79" t="s">
        <v>22</v>
      </c>
      <c r="F110" s="19">
        <v>845000</v>
      </c>
      <c r="G110" s="53"/>
    </row>
    <row r="111" spans="1:7" ht="27" customHeight="1">
      <c r="A111" s="122" t="s">
        <v>63</v>
      </c>
      <c r="B111" s="122" t="s">
        <v>63</v>
      </c>
      <c r="C111" s="123" t="s">
        <v>92</v>
      </c>
      <c r="D111" s="123"/>
      <c r="E111" s="126" t="s">
        <v>258</v>
      </c>
      <c r="F111" s="125">
        <f>F112+F115</f>
        <v>1911112</v>
      </c>
      <c r="G111" s="53"/>
    </row>
    <row r="112" spans="1:7" ht="27" customHeight="1">
      <c r="A112" s="8" t="s">
        <v>63</v>
      </c>
      <c r="B112" s="8" t="s">
        <v>63</v>
      </c>
      <c r="C112" s="91" t="s">
        <v>91</v>
      </c>
      <c r="D112" s="91"/>
      <c r="E112" s="30" t="s">
        <v>230</v>
      </c>
      <c r="F112" s="18">
        <f>F113</f>
        <v>200000</v>
      </c>
      <c r="G112" s="53"/>
    </row>
    <row r="113" spans="1:7" ht="27" customHeight="1">
      <c r="A113" s="8" t="s">
        <v>63</v>
      </c>
      <c r="B113" s="8" t="s">
        <v>63</v>
      </c>
      <c r="C113" s="91" t="s">
        <v>231</v>
      </c>
      <c r="D113" s="91"/>
      <c r="E113" s="30" t="s">
        <v>74</v>
      </c>
      <c r="F113" s="18">
        <f>F114</f>
        <v>200000</v>
      </c>
      <c r="G113" s="53"/>
    </row>
    <row r="114" spans="1:7" ht="27" customHeight="1">
      <c r="A114" s="12" t="s">
        <v>63</v>
      </c>
      <c r="B114" s="12" t="s">
        <v>63</v>
      </c>
      <c r="C114" s="93" t="s">
        <v>231</v>
      </c>
      <c r="D114" s="93" t="s">
        <v>13</v>
      </c>
      <c r="E114" s="79" t="s">
        <v>22</v>
      </c>
      <c r="F114" s="19">
        <v>200000</v>
      </c>
      <c r="G114" s="53"/>
    </row>
    <row r="115" spans="1:7" ht="27" customHeight="1">
      <c r="A115" s="8" t="s">
        <v>63</v>
      </c>
      <c r="B115" s="8" t="s">
        <v>63</v>
      </c>
      <c r="C115" s="91" t="s">
        <v>297</v>
      </c>
      <c r="D115" s="91"/>
      <c r="E115" s="78" t="s">
        <v>252</v>
      </c>
      <c r="F115" s="18">
        <f>F116</f>
        <v>1711112</v>
      </c>
      <c r="G115" s="53"/>
    </row>
    <row r="116" spans="1:7" ht="27" customHeight="1">
      <c r="A116" s="12" t="s">
        <v>63</v>
      </c>
      <c r="B116" s="12" t="s">
        <v>63</v>
      </c>
      <c r="C116" s="93" t="s">
        <v>297</v>
      </c>
      <c r="D116" s="93" t="s">
        <v>13</v>
      </c>
      <c r="E116" s="79" t="s">
        <v>22</v>
      </c>
      <c r="F116" s="19">
        <v>1711112</v>
      </c>
      <c r="G116" s="53"/>
    </row>
    <row r="117" spans="1:7" ht="27" customHeight="1">
      <c r="A117" s="122" t="s">
        <v>294</v>
      </c>
      <c r="B117" s="122" t="s">
        <v>63</v>
      </c>
      <c r="C117" s="123" t="s">
        <v>269</v>
      </c>
      <c r="D117" s="123"/>
      <c r="E117" s="124" t="s">
        <v>273</v>
      </c>
      <c r="F117" s="125">
        <f>F118</f>
        <v>750000</v>
      </c>
      <c r="G117" s="53"/>
    </row>
    <row r="118" spans="1:7" ht="27" customHeight="1">
      <c r="A118" s="8" t="s">
        <v>294</v>
      </c>
      <c r="B118" s="8" t="s">
        <v>63</v>
      </c>
      <c r="C118" s="91" t="s">
        <v>270</v>
      </c>
      <c r="D118" s="91"/>
      <c r="E118" s="78" t="s">
        <v>260</v>
      </c>
      <c r="F118" s="19">
        <f>F119</f>
        <v>750000</v>
      </c>
      <c r="G118" s="53"/>
    </row>
    <row r="119" spans="1:7" ht="27" customHeight="1">
      <c r="A119" s="12" t="s">
        <v>294</v>
      </c>
      <c r="B119" s="12" t="s">
        <v>63</v>
      </c>
      <c r="C119" s="93" t="s">
        <v>270</v>
      </c>
      <c r="D119" s="93" t="s">
        <v>13</v>
      </c>
      <c r="E119" s="79" t="s">
        <v>22</v>
      </c>
      <c r="F119" s="19">
        <v>750000</v>
      </c>
      <c r="G119" s="53"/>
    </row>
    <row r="120" spans="1:7" ht="16.5">
      <c r="A120" s="36" t="s">
        <v>64</v>
      </c>
      <c r="B120" s="36"/>
      <c r="C120" s="92"/>
      <c r="D120" s="92"/>
      <c r="E120" s="37" t="s">
        <v>53</v>
      </c>
      <c r="F120" s="38">
        <f>F121+F133</f>
        <v>6809949.529999999</v>
      </c>
      <c r="G120" s="53"/>
    </row>
    <row r="121" spans="1:7" ht="26.25" customHeight="1">
      <c r="A121" s="8" t="s">
        <v>64</v>
      </c>
      <c r="B121" s="8" t="s">
        <v>58</v>
      </c>
      <c r="C121" s="91"/>
      <c r="D121" s="91"/>
      <c r="E121" s="30" t="s">
        <v>54</v>
      </c>
      <c r="F121" s="18">
        <f>F126+F122</f>
        <v>5569349.529999999</v>
      </c>
      <c r="G121" s="53"/>
    </row>
    <row r="122" spans="1:7" ht="39" customHeight="1">
      <c r="A122" s="8" t="s">
        <v>64</v>
      </c>
      <c r="B122" s="8" t="s">
        <v>58</v>
      </c>
      <c r="C122" s="91" t="s">
        <v>232</v>
      </c>
      <c r="D122" s="91"/>
      <c r="E122" s="30" t="s">
        <v>261</v>
      </c>
      <c r="F122" s="18">
        <f>F123</f>
        <v>0</v>
      </c>
      <c r="G122" s="53"/>
    </row>
    <row r="123" spans="1:7" ht="39.75" customHeight="1">
      <c r="A123" s="8" t="s">
        <v>64</v>
      </c>
      <c r="B123" s="8" t="s">
        <v>58</v>
      </c>
      <c r="C123" s="91" t="s">
        <v>233</v>
      </c>
      <c r="D123" s="91"/>
      <c r="E123" s="30" t="s">
        <v>262</v>
      </c>
      <c r="F123" s="18">
        <f>F124</f>
        <v>0</v>
      </c>
      <c r="G123" s="53"/>
    </row>
    <row r="124" spans="1:7" ht="29.25" customHeight="1">
      <c r="A124" s="8" t="s">
        <v>64</v>
      </c>
      <c r="B124" s="8" t="s">
        <v>58</v>
      </c>
      <c r="C124" s="91" t="s">
        <v>234</v>
      </c>
      <c r="D124" s="91"/>
      <c r="E124" s="30" t="s">
        <v>263</v>
      </c>
      <c r="F124" s="18">
        <f>F125</f>
        <v>0</v>
      </c>
      <c r="G124" s="53"/>
    </row>
    <row r="125" spans="1:7" ht="27" customHeight="1">
      <c r="A125" s="12" t="s">
        <v>64</v>
      </c>
      <c r="B125" s="12" t="s">
        <v>58</v>
      </c>
      <c r="C125" s="93" t="s">
        <v>234</v>
      </c>
      <c r="D125" s="93" t="s">
        <v>13</v>
      </c>
      <c r="E125" s="79" t="s">
        <v>22</v>
      </c>
      <c r="F125" s="19">
        <v>0</v>
      </c>
      <c r="G125" s="53"/>
    </row>
    <row r="126" spans="1:7" ht="39.75" customHeight="1">
      <c r="A126" s="8" t="s">
        <v>64</v>
      </c>
      <c r="B126" s="8" t="s">
        <v>58</v>
      </c>
      <c r="C126" s="91" t="s">
        <v>87</v>
      </c>
      <c r="D126" s="91"/>
      <c r="E126" s="30" t="s">
        <v>217</v>
      </c>
      <c r="F126" s="18">
        <f>F127</f>
        <v>5569349.529999999</v>
      </c>
      <c r="G126" s="53"/>
    </row>
    <row r="127" spans="1:7" ht="17.25" customHeight="1">
      <c r="A127" s="8" t="s">
        <v>64</v>
      </c>
      <c r="B127" s="8" t="s">
        <v>58</v>
      </c>
      <c r="C127" s="91" t="s">
        <v>86</v>
      </c>
      <c r="D127" s="91"/>
      <c r="E127" s="30" t="s">
        <v>235</v>
      </c>
      <c r="F127" s="18">
        <f>F128+F131</f>
        <v>5569349.529999999</v>
      </c>
      <c r="G127" s="53"/>
    </row>
    <row r="128" spans="1:7" ht="28.5" customHeight="1">
      <c r="A128" s="8" t="s">
        <v>64</v>
      </c>
      <c r="B128" s="8" t="s">
        <v>58</v>
      </c>
      <c r="C128" s="91" t="s">
        <v>88</v>
      </c>
      <c r="D128" s="91"/>
      <c r="E128" s="30" t="s">
        <v>141</v>
      </c>
      <c r="F128" s="18">
        <f>SUM(F129:F130)</f>
        <v>5529101.529999999</v>
      </c>
      <c r="G128" s="53"/>
    </row>
    <row r="129" spans="1:8" s="16" customFormat="1" ht="24.75" customHeight="1">
      <c r="A129" s="12" t="s">
        <v>64</v>
      </c>
      <c r="B129" s="12" t="s">
        <v>58</v>
      </c>
      <c r="C129" s="93" t="s">
        <v>88</v>
      </c>
      <c r="D129" s="93" t="s">
        <v>21</v>
      </c>
      <c r="E129" s="31" t="s">
        <v>28</v>
      </c>
      <c r="F129" s="19">
        <v>2715410</v>
      </c>
      <c r="G129" s="53"/>
      <c r="H129" s="64"/>
    </row>
    <row r="130" spans="1:8" s="16" customFormat="1" ht="40.5" customHeight="1">
      <c r="A130" s="12" t="s">
        <v>64</v>
      </c>
      <c r="B130" s="12" t="s">
        <v>58</v>
      </c>
      <c r="C130" s="93" t="s">
        <v>88</v>
      </c>
      <c r="D130" s="93" t="s">
        <v>13</v>
      </c>
      <c r="E130" s="79" t="s">
        <v>22</v>
      </c>
      <c r="F130" s="19">
        <v>2813691.53</v>
      </c>
      <c r="G130" s="53"/>
      <c r="H130" s="64"/>
    </row>
    <row r="131" spans="1:8" s="16" customFormat="1" ht="40.5" customHeight="1">
      <c r="A131" s="8" t="s">
        <v>64</v>
      </c>
      <c r="B131" s="8" t="s">
        <v>58</v>
      </c>
      <c r="C131" s="91" t="s">
        <v>286</v>
      </c>
      <c r="D131" s="91"/>
      <c r="E131" s="30" t="s">
        <v>287</v>
      </c>
      <c r="F131" s="18">
        <f>F132</f>
        <v>40248</v>
      </c>
      <c r="G131" s="53"/>
      <c r="H131" s="64"/>
    </row>
    <row r="132" spans="1:8" s="16" customFormat="1" ht="40.5" customHeight="1">
      <c r="A132" s="12" t="s">
        <v>64</v>
      </c>
      <c r="B132" s="12" t="s">
        <v>58</v>
      </c>
      <c r="C132" s="93" t="s">
        <v>286</v>
      </c>
      <c r="D132" s="93" t="s">
        <v>13</v>
      </c>
      <c r="E132" s="79" t="s">
        <v>22</v>
      </c>
      <c r="F132" s="19">
        <v>40248</v>
      </c>
      <c r="G132" s="53"/>
      <c r="H132" s="64"/>
    </row>
    <row r="133" spans="1:8" s="16" customFormat="1" ht="15.75">
      <c r="A133" s="8" t="s">
        <v>64</v>
      </c>
      <c r="B133" s="8" t="s">
        <v>62</v>
      </c>
      <c r="C133" s="91"/>
      <c r="D133" s="91"/>
      <c r="E133" s="78" t="s">
        <v>274</v>
      </c>
      <c r="F133" s="18">
        <f>F134</f>
        <v>1240600</v>
      </c>
      <c r="G133" s="53"/>
      <c r="H133" s="64"/>
    </row>
    <row r="134" spans="1:8" s="16" customFormat="1" ht="40.5" customHeight="1">
      <c r="A134" s="8" t="s">
        <v>64</v>
      </c>
      <c r="B134" s="8" t="s">
        <v>62</v>
      </c>
      <c r="C134" s="91" t="s">
        <v>87</v>
      </c>
      <c r="D134" s="91"/>
      <c r="E134" s="30" t="s">
        <v>217</v>
      </c>
      <c r="F134" s="18">
        <f>F135</f>
        <v>1240600</v>
      </c>
      <c r="G134" s="53"/>
      <c r="H134" s="64"/>
    </row>
    <row r="135" spans="1:8" s="16" customFormat="1" ht="40.5" customHeight="1">
      <c r="A135" s="8" t="s">
        <v>64</v>
      </c>
      <c r="B135" s="8" t="s">
        <v>62</v>
      </c>
      <c r="C135" s="91" t="s">
        <v>86</v>
      </c>
      <c r="D135" s="91"/>
      <c r="E135" s="30" t="s">
        <v>213</v>
      </c>
      <c r="F135" s="18">
        <f>F136</f>
        <v>1240600</v>
      </c>
      <c r="G135" s="53"/>
      <c r="H135" s="64"/>
    </row>
    <row r="136" spans="1:8" s="16" customFormat="1" ht="63.75">
      <c r="A136" s="8" t="s">
        <v>64</v>
      </c>
      <c r="B136" s="8" t="s">
        <v>62</v>
      </c>
      <c r="C136" s="91" t="s">
        <v>84</v>
      </c>
      <c r="D136" s="91"/>
      <c r="E136" s="30" t="s">
        <v>275</v>
      </c>
      <c r="F136" s="18">
        <f>SUM(F137:F137)</f>
        <v>1240600</v>
      </c>
      <c r="G136" s="53"/>
      <c r="H136" s="64"/>
    </row>
    <row r="137" spans="1:8" s="16" customFormat="1" ht="27.75" customHeight="1">
      <c r="A137" s="12" t="s">
        <v>64</v>
      </c>
      <c r="B137" s="12" t="s">
        <v>62</v>
      </c>
      <c r="C137" s="93" t="s">
        <v>84</v>
      </c>
      <c r="D137" s="93" t="s">
        <v>15</v>
      </c>
      <c r="E137" s="79" t="s">
        <v>19</v>
      </c>
      <c r="F137" s="19">
        <v>1240600</v>
      </c>
      <c r="G137" s="54"/>
      <c r="H137" s="64"/>
    </row>
    <row r="138" spans="1:8" s="16" customFormat="1" ht="33" customHeight="1">
      <c r="A138" s="36">
        <v>10</v>
      </c>
      <c r="B138" s="36"/>
      <c r="C138" s="92"/>
      <c r="D138" s="92"/>
      <c r="E138" s="37" t="s">
        <v>143</v>
      </c>
      <c r="F138" s="38">
        <f>F139+F145</f>
        <v>510000</v>
      </c>
      <c r="G138" s="53"/>
      <c r="H138" s="66"/>
    </row>
    <row r="139" spans="1:8" ht="15.75">
      <c r="A139" s="8">
        <v>10</v>
      </c>
      <c r="B139" s="8" t="s">
        <v>58</v>
      </c>
      <c r="C139" s="91"/>
      <c r="D139" s="91"/>
      <c r="E139" s="30" t="s">
        <v>56</v>
      </c>
      <c r="F139" s="18">
        <f>F140</f>
        <v>490000</v>
      </c>
      <c r="G139" s="53"/>
      <c r="H139" s="66"/>
    </row>
    <row r="140" spans="1:8" ht="42" customHeight="1">
      <c r="A140" s="8">
        <v>10</v>
      </c>
      <c r="B140" s="8" t="s">
        <v>58</v>
      </c>
      <c r="C140" s="91" t="s">
        <v>78</v>
      </c>
      <c r="D140" s="91"/>
      <c r="E140" s="68" t="s">
        <v>280</v>
      </c>
      <c r="F140" s="18">
        <f>F141</f>
        <v>490000</v>
      </c>
      <c r="G140" s="53"/>
      <c r="H140" s="66"/>
    </row>
    <row r="141" spans="1:7" ht="27.75" customHeight="1">
      <c r="A141" s="8" t="s">
        <v>149</v>
      </c>
      <c r="B141" s="8" t="s">
        <v>58</v>
      </c>
      <c r="C141" s="91" t="s">
        <v>82</v>
      </c>
      <c r="D141" s="91"/>
      <c r="E141" s="68" t="s">
        <v>83</v>
      </c>
      <c r="F141" s="25">
        <f>F142</f>
        <v>490000</v>
      </c>
      <c r="G141" s="53"/>
    </row>
    <row r="142" spans="1:7" ht="25.5">
      <c r="A142" s="8" t="s">
        <v>149</v>
      </c>
      <c r="B142" s="8" t="s">
        <v>58</v>
      </c>
      <c r="C142" s="91" t="s">
        <v>80</v>
      </c>
      <c r="D142" s="91"/>
      <c r="E142" s="30" t="s">
        <v>57</v>
      </c>
      <c r="F142" s="18">
        <f>F143</f>
        <v>490000</v>
      </c>
      <c r="G142" s="53"/>
    </row>
    <row r="143" spans="1:7" ht="25.5">
      <c r="A143" s="8">
        <v>10</v>
      </c>
      <c r="B143" s="8" t="s">
        <v>58</v>
      </c>
      <c r="C143" s="91" t="s">
        <v>81</v>
      </c>
      <c r="D143" s="91"/>
      <c r="E143" s="30" t="s">
        <v>242</v>
      </c>
      <c r="F143" s="18">
        <f>F144</f>
        <v>490000</v>
      </c>
      <c r="G143" s="54"/>
    </row>
    <row r="144" spans="1:7" ht="27" customHeight="1">
      <c r="A144" s="12" t="s">
        <v>149</v>
      </c>
      <c r="B144" s="12" t="s">
        <v>58</v>
      </c>
      <c r="C144" s="93" t="s">
        <v>81</v>
      </c>
      <c r="D144" s="93" t="s">
        <v>20</v>
      </c>
      <c r="E144" s="31" t="s">
        <v>26</v>
      </c>
      <c r="F144" s="19">
        <v>490000</v>
      </c>
      <c r="G144" s="53"/>
    </row>
    <row r="145" spans="1:7" ht="15.75">
      <c r="A145" s="8">
        <v>10</v>
      </c>
      <c r="B145" s="8" t="s">
        <v>61</v>
      </c>
      <c r="C145" s="91"/>
      <c r="D145" s="91"/>
      <c r="E145" s="30" t="s">
        <v>157</v>
      </c>
      <c r="F145" s="18">
        <f>F146</f>
        <v>20000</v>
      </c>
      <c r="G145" s="53"/>
    </row>
    <row r="146" spans="1:7" ht="54" customHeight="1">
      <c r="A146" s="8">
        <v>10</v>
      </c>
      <c r="B146" s="8" t="s">
        <v>61</v>
      </c>
      <c r="C146" s="91" t="s">
        <v>14</v>
      </c>
      <c r="D146" s="91"/>
      <c r="E146" s="68" t="s">
        <v>238</v>
      </c>
      <c r="F146" s="18">
        <f>F147</f>
        <v>20000</v>
      </c>
      <c r="G146" s="60"/>
    </row>
    <row r="147" spans="1:7" ht="54" customHeight="1">
      <c r="A147" s="8" t="s">
        <v>149</v>
      </c>
      <c r="B147" s="8" t="s">
        <v>61</v>
      </c>
      <c r="C147" s="91" t="s">
        <v>14</v>
      </c>
      <c r="D147" s="91" t="s">
        <v>241</v>
      </c>
      <c r="E147" s="68" t="s">
        <v>239</v>
      </c>
      <c r="F147" s="25">
        <f>F148</f>
        <v>20000</v>
      </c>
      <c r="G147" s="53"/>
    </row>
    <row r="148" spans="1:7" ht="15.75">
      <c r="A148" s="8" t="s">
        <v>149</v>
      </c>
      <c r="B148" s="8" t="s">
        <v>61</v>
      </c>
      <c r="C148" s="91" t="s">
        <v>14</v>
      </c>
      <c r="D148" s="91" t="s">
        <v>21</v>
      </c>
      <c r="E148" s="30" t="s">
        <v>27</v>
      </c>
      <c r="F148" s="18">
        <f>F149</f>
        <v>20000</v>
      </c>
      <c r="G148" s="53"/>
    </row>
    <row r="149" spans="1:7" ht="27.75" customHeight="1">
      <c r="A149" s="12">
        <v>10</v>
      </c>
      <c r="B149" s="12" t="s">
        <v>61</v>
      </c>
      <c r="C149" s="93" t="s">
        <v>14</v>
      </c>
      <c r="D149" s="93" t="s">
        <v>153</v>
      </c>
      <c r="E149" s="31" t="s">
        <v>240</v>
      </c>
      <c r="F149" s="19">
        <v>20000</v>
      </c>
      <c r="G149" s="54"/>
    </row>
    <row r="150" spans="1:7" ht="20.25" customHeight="1">
      <c r="A150" s="36">
        <v>11</v>
      </c>
      <c r="B150" s="36"/>
      <c r="C150" s="92"/>
      <c r="D150" s="92"/>
      <c r="E150" s="37" t="s">
        <v>66</v>
      </c>
      <c r="F150" s="38">
        <f>F151</f>
        <v>20000</v>
      </c>
      <c r="G150" s="53"/>
    </row>
    <row r="151" spans="1:7" ht="31.5" customHeight="1">
      <c r="A151" s="8">
        <v>11</v>
      </c>
      <c r="B151" s="8" t="s">
        <v>58</v>
      </c>
      <c r="C151" s="91"/>
      <c r="D151" s="91"/>
      <c r="E151" s="30" t="s">
        <v>146</v>
      </c>
      <c r="F151" s="18">
        <f>F152</f>
        <v>20000</v>
      </c>
      <c r="G151" s="53"/>
    </row>
    <row r="152" spans="1:7" ht="25.5">
      <c r="A152" s="8">
        <v>11</v>
      </c>
      <c r="B152" s="8" t="s">
        <v>58</v>
      </c>
      <c r="C152" s="91" t="s">
        <v>76</v>
      </c>
      <c r="D152" s="91"/>
      <c r="E152" s="30" t="s">
        <v>281</v>
      </c>
      <c r="F152" s="18">
        <f>F153</f>
        <v>20000</v>
      </c>
      <c r="G152" s="53"/>
    </row>
    <row r="153" spans="1:7" ht="31.5" customHeight="1">
      <c r="A153" s="8" t="s">
        <v>155</v>
      </c>
      <c r="B153" s="8" t="s">
        <v>58</v>
      </c>
      <c r="C153" s="91" t="s">
        <v>77</v>
      </c>
      <c r="D153" s="91"/>
      <c r="E153" s="30" t="s">
        <v>244</v>
      </c>
      <c r="F153" s="25">
        <f>F154</f>
        <v>20000</v>
      </c>
      <c r="G153" s="53"/>
    </row>
    <row r="154" spans="1:7" ht="40.5" customHeight="1">
      <c r="A154" s="8">
        <v>11</v>
      </c>
      <c r="B154" s="8" t="s">
        <v>58</v>
      </c>
      <c r="C154" s="91" t="s">
        <v>75</v>
      </c>
      <c r="D154" s="91"/>
      <c r="E154" s="30" t="s">
        <v>67</v>
      </c>
      <c r="F154" s="18">
        <f>F155</f>
        <v>20000</v>
      </c>
      <c r="G154" s="53"/>
    </row>
    <row r="155" spans="1:7" ht="42" customHeight="1">
      <c r="A155" s="12" t="s">
        <v>155</v>
      </c>
      <c r="B155" s="12" t="s">
        <v>58</v>
      </c>
      <c r="C155" s="93" t="s">
        <v>75</v>
      </c>
      <c r="D155" s="93" t="s">
        <v>13</v>
      </c>
      <c r="E155" s="79" t="s">
        <v>22</v>
      </c>
      <c r="F155" s="19">
        <v>20000</v>
      </c>
      <c r="G155" s="53"/>
    </row>
    <row r="156" spans="1:6" ht="21.75" customHeight="1">
      <c r="A156" s="21"/>
      <c r="B156" s="21"/>
      <c r="C156" s="100"/>
      <c r="D156" s="100"/>
      <c r="E156" s="34" t="s">
        <v>158</v>
      </c>
      <c r="F156" s="22">
        <f>F7+F46+F53+F66+F85+F120+F138+F150+F117</f>
        <v>28309528.53</v>
      </c>
    </row>
    <row r="157" ht="33" customHeight="1"/>
    <row r="158" ht="15">
      <c r="H158" s="67"/>
    </row>
  </sheetData>
  <sheetProtection/>
  <mergeCells count="6">
    <mergeCell ref="A2:F2"/>
    <mergeCell ref="C4:C6"/>
    <mergeCell ref="D4:D6"/>
    <mergeCell ref="E4:E6"/>
    <mergeCell ref="A1:C1"/>
    <mergeCell ref="D1:F1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96"/>
  <sheetViews>
    <sheetView view="pageBreakPreview" zoomScaleSheetLayoutView="100" workbookViewId="0" topLeftCell="A1">
      <selection activeCell="K1" sqref="K1"/>
    </sheetView>
  </sheetViews>
  <sheetFormatPr defaultColWidth="9.140625" defaultRowHeight="15"/>
  <cols>
    <col min="1" max="1" width="55.28125" style="72" customWidth="1"/>
    <col min="2" max="2" width="8.7109375" style="9" customWidth="1"/>
    <col min="3" max="3" width="5.8515625" style="9" customWidth="1"/>
    <col min="4" max="4" width="5.57421875" style="9" customWidth="1"/>
    <col min="5" max="5" width="16.7109375" style="9" customWidth="1"/>
    <col min="6" max="6" width="8.421875" style="9" customWidth="1"/>
    <col min="7" max="7" width="19.7109375" style="11" customWidth="1"/>
  </cols>
  <sheetData>
    <row r="1" spans="1:7" ht="279.75" customHeight="1">
      <c r="A1" s="129" t="s">
        <v>299</v>
      </c>
      <c r="B1" s="129"/>
      <c r="C1" s="129"/>
      <c r="D1" s="129"/>
      <c r="E1" s="129"/>
      <c r="F1" s="129"/>
      <c r="G1" s="129"/>
    </row>
    <row r="2" spans="1:7" ht="32.25" customHeight="1">
      <c r="A2" s="137" t="s">
        <v>295</v>
      </c>
      <c r="B2" s="138"/>
      <c r="C2" s="138"/>
      <c r="D2" s="138"/>
      <c r="E2" s="138"/>
      <c r="F2" s="138"/>
      <c r="G2" s="138"/>
    </row>
    <row r="3" ht="15">
      <c r="G3" s="10" t="s">
        <v>111</v>
      </c>
    </row>
    <row r="4" spans="1:8" ht="15">
      <c r="A4" s="139" t="s">
        <v>68</v>
      </c>
      <c r="B4" s="105" t="s">
        <v>69</v>
      </c>
      <c r="C4" s="105"/>
      <c r="D4" s="105"/>
      <c r="E4" s="105"/>
      <c r="F4" s="105"/>
      <c r="G4" s="112" t="s">
        <v>41</v>
      </c>
      <c r="H4" s="5"/>
    </row>
    <row r="5" spans="1:8" ht="30" customHeight="1">
      <c r="A5" s="140"/>
      <c r="B5" s="105" t="s">
        <v>190</v>
      </c>
      <c r="C5" s="105" t="s">
        <v>70</v>
      </c>
      <c r="D5" s="105" t="s">
        <v>71</v>
      </c>
      <c r="E5" s="105" t="s">
        <v>72</v>
      </c>
      <c r="F5" s="105" t="s">
        <v>39</v>
      </c>
      <c r="G5" s="112" t="s">
        <v>282</v>
      </c>
      <c r="H5" s="5"/>
    </row>
    <row r="6" spans="1:8" ht="21.75" customHeight="1">
      <c r="A6" s="37" t="s">
        <v>126</v>
      </c>
      <c r="B6" s="27" t="s">
        <v>211</v>
      </c>
      <c r="C6" s="36" t="s">
        <v>58</v>
      </c>
      <c r="D6" s="36"/>
      <c r="E6" s="36"/>
      <c r="F6" s="36"/>
      <c r="G6" s="38">
        <f>SUM(G7+G12+G29+G24)</f>
        <v>8102647</v>
      </c>
      <c r="H6" s="6"/>
    </row>
    <row r="7" spans="1:7" ht="25.5">
      <c r="A7" s="30" t="s">
        <v>127</v>
      </c>
      <c r="B7" s="85" t="s">
        <v>211</v>
      </c>
      <c r="C7" s="8" t="s">
        <v>58</v>
      </c>
      <c r="D7" s="8" t="s">
        <v>60</v>
      </c>
      <c r="E7" s="8"/>
      <c r="F7" s="8"/>
      <c r="G7" s="18">
        <f>G8</f>
        <v>778200</v>
      </c>
    </row>
    <row r="8" spans="1:7" ht="38.25">
      <c r="A8" s="30" t="s">
        <v>247</v>
      </c>
      <c r="B8" s="85" t="s">
        <v>211</v>
      </c>
      <c r="C8" s="8" t="s">
        <v>58</v>
      </c>
      <c r="D8" s="8" t="s">
        <v>60</v>
      </c>
      <c r="E8" s="8" t="s">
        <v>87</v>
      </c>
      <c r="F8" s="8"/>
      <c r="G8" s="18">
        <f>G9</f>
        <v>778200</v>
      </c>
    </row>
    <row r="9" spans="1:7" ht="38.25">
      <c r="A9" s="30" t="s">
        <v>245</v>
      </c>
      <c r="B9" s="85" t="s">
        <v>211</v>
      </c>
      <c r="C9" s="8" t="s">
        <v>58</v>
      </c>
      <c r="D9" s="8" t="s">
        <v>60</v>
      </c>
      <c r="E9" s="8" t="s">
        <v>86</v>
      </c>
      <c r="F9" s="8"/>
      <c r="G9" s="18">
        <f>G10</f>
        <v>778200</v>
      </c>
    </row>
    <row r="10" spans="1:7" ht="15.75">
      <c r="A10" s="30" t="s">
        <v>246</v>
      </c>
      <c r="B10" s="85" t="s">
        <v>211</v>
      </c>
      <c r="C10" s="8" t="s">
        <v>58</v>
      </c>
      <c r="D10" s="8" t="s">
        <v>60</v>
      </c>
      <c r="E10" s="17" t="s">
        <v>100</v>
      </c>
      <c r="F10" s="8"/>
      <c r="G10" s="18">
        <f>G11</f>
        <v>778200</v>
      </c>
    </row>
    <row r="11" spans="1:7" ht="25.5">
      <c r="A11" s="79" t="s">
        <v>19</v>
      </c>
      <c r="B11" s="85" t="s">
        <v>211</v>
      </c>
      <c r="C11" s="12" t="s">
        <v>58</v>
      </c>
      <c r="D11" s="12" t="s">
        <v>60</v>
      </c>
      <c r="E11" s="14" t="s">
        <v>100</v>
      </c>
      <c r="F11" s="12" t="s">
        <v>15</v>
      </c>
      <c r="G11" s="19">
        <v>778200</v>
      </c>
    </row>
    <row r="12" spans="1:7" ht="38.25">
      <c r="A12" s="30" t="s">
        <v>128</v>
      </c>
      <c r="B12" s="85" t="s">
        <v>211</v>
      </c>
      <c r="C12" s="8" t="s">
        <v>58</v>
      </c>
      <c r="D12" s="8" t="s">
        <v>62</v>
      </c>
      <c r="E12" s="8"/>
      <c r="F12" s="8"/>
      <c r="G12" s="18">
        <f>G13+G22</f>
        <v>2626657</v>
      </c>
    </row>
    <row r="13" spans="1:7" ht="38.25">
      <c r="A13" s="30" t="s">
        <v>247</v>
      </c>
      <c r="B13" s="85" t="s">
        <v>211</v>
      </c>
      <c r="C13" s="8" t="s">
        <v>58</v>
      </c>
      <c r="D13" s="8" t="s">
        <v>62</v>
      </c>
      <c r="E13" s="8" t="s">
        <v>87</v>
      </c>
      <c r="F13" s="8"/>
      <c r="G13" s="18">
        <f>G14</f>
        <v>2625657</v>
      </c>
    </row>
    <row r="14" spans="1:7" ht="38.25">
      <c r="A14" s="30" t="s">
        <v>235</v>
      </c>
      <c r="B14" s="85" t="s">
        <v>211</v>
      </c>
      <c r="C14" s="8" t="s">
        <v>58</v>
      </c>
      <c r="D14" s="8" t="s">
        <v>62</v>
      </c>
      <c r="E14" s="8" t="s">
        <v>86</v>
      </c>
      <c r="F14" s="8"/>
      <c r="G14" s="18">
        <f>G15+G20</f>
        <v>2625657</v>
      </c>
    </row>
    <row r="15" spans="1:7" ht="15.75">
      <c r="A15" s="30" t="s">
        <v>129</v>
      </c>
      <c r="B15" s="85" t="s">
        <v>211</v>
      </c>
      <c r="C15" s="8" t="s">
        <v>58</v>
      </c>
      <c r="D15" s="8" t="s">
        <v>62</v>
      </c>
      <c r="E15" s="8" t="s">
        <v>101</v>
      </c>
      <c r="F15" s="8"/>
      <c r="G15" s="18">
        <f>G16+G17+G18+G19</f>
        <v>2605533</v>
      </c>
    </row>
    <row r="16" spans="1:7" ht="25.5">
      <c r="A16" s="79" t="s">
        <v>19</v>
      </c>
      <c r="B16" s="85" t="s">
        <v>211</v>
      </c>
      <c r="C16" s="12" t="s">
        <v>58</v>
      </c>
      <c r="D16" s="12" t="s">
        <v>62</v>
      </c>
      <c r="E16" s="12" t="s">
        <v>101</v>
      </c>
      <c r="F16" s="12" t="s">
        <v>15</v>
      </c>
      <c r="G16" s="19">
        <v>1268500</v>
      </c>
    </row>
    <row r="17" spans="1:7" ht="25.5">
      <c r="A17" s="79" t="s">
        <v>22</v>
      </c>
      <c r="B17" s="85" t="s">
        <v>211</v>
      </c>
      <c r="C17" s="12" t="s">
        <v>58</v>
      </c>
      <c r="D17" s="12" t="s">
        <v>62</v>
      </c>
      <c r="E17" s="12" t="s">
        <v>101</v>
      </c>
      <c r="F17" s="12" t="s">
        <v>13</v>
      </c>
      <c r="G17" s="19">
        <v>1332731</v>
      </c>
    </row>
    <row r="18" spans="1:7" ht="15.75">
      <c r="A18" s="31" t="s">
        <v>33</v>
      </c>
      <c r="B18" s="85" t="s">
        <v>211</v>
      </c>
      <c r="C18" s="12" t="s">
        <v>58</v>
      </c>
      <c r="D18" s="12" t="s">
        <v>62</v>
      </c>
      <c r="E18" s="12" t="s">
        <v>101</v>
      </c>
      <c r="F18" s="12" t="s">
        <v>16</v>
      </c>
      <c r="G18" s="19">
        <v>0</v>
      </c>
    </row>
    <row r="19" spans="1:7" ht="15.75">
      <c r="A19" s="31" t="s">
        <v>23</v>
      </c>
      <c r="B19" s="85" t="s">
        <v>211</v>
      </c>
      <c r="C19" s="12" t="s">
        <v>58</v>
      </c>
      <c r="D19" s="12" t="s">
        <v>62</v>
      </c>
      <c r="E19" s="12" t="s">
        <v>101</v>
      </c>
      <c r="F19" s="12" t="s">
        <v>17</v>
      </c>
      <c r="G19" s="19">
        <v>4302</v>
      </c>
    </row>
    <row r="20" spans="1:7" ht="51">
      <c r="A20" s="30" t="s">
        <v>287</v>
      </c>
      <c r="B20" s="118" t="s">
        <v>211</v>
      </c>
      <c r="C20" s="8" t="s">
        <v>58</v>
      </c>
      <c r="D20" s="8" t="s">
        <v>62</v>
      </c>
      <c r="E20" s="91" t="s">
        <v>286</v>
      </c>
      <c r="F20" s="8"/>
      <c r="G20" s="18">
        <f>G21</f>
        <v>20124</v>
      </c>
    </row>
    <row r="21" spans="1:7" ht="25.5">
      <c r="A21" s="79" t="s">
        <v>22</v>
      </c>
      <c r="B21" s="85" t="s">
        <v>211</v>
      </c>
      <c r="C21" s="12" t="s">
        <v>58</v>
      </c>
      <c r="D21" s="12" t="s">
        <v>62</v>
      </c>
      <c r="E21" s="93" t="s">
        <v>286</v>
      </c>
      <c r="F21" s="12" t="s">
        <v>13</v>
      </c>
      <c r="G21" s="19">
        <v>20124</v>
      </c>
    </row>
    <row r="22" spans="1:7" ht="38.25">
      <c r="A22" s="30" t="s">
        <v>254</v>
      </c>
      <c r="B22" s="118" t="s">
        <v>211</v>
      </c>
      <c r="C22" s="8" t="s">
        <v>58</v>
      </c>
      <c r="D22" s="8" t="s">
        <v>62</v>
      </c>
      <c r="E22" s="8" t="s">
        <v>253</v>
      </c>
      <c r="F22" s="8"/>
      <c r="G22" s="18">
        <f>G23</f>
        <v>1000</v>
      </c>
    </row>
    <row r="23" spans="1:7" ht="30" customHeight="1">
      <c r="A23" s="79" t="s">
        <v>22</v>
      </c>
      <c r="B23" s="85" t="s">
        <v>211</v>
      </c>
      <c r="C23" s="12" t="s">
        <v>58</v>
      </c>
      <c r="D23" s="12" t="s">
        <v>62</v>
      </c>
      <c r="E23" s="12" t="s">
        <v>253</v>
      </c>
      <c r="F23" s="12" t="s">
        <v>13</v>
      </c>
      <c r="G23" s="19">
        <v>1000</v>
      </c>
    </row>
    <row r="24" spans="1:7" ht="15.75">
      <c r="A24" s="49" t="s">
        <v>5</v>
      </c>
      <c r="B24" s="85" t="s">
        <v>211</v>
      </c>
      <c r="C24" s="50" t="s">
        <v>58</v>
      </c>
      <c r="D24" s="50" t="s">
        <v>155</v>
      </c>
      <c r="E24" s="51"/>
      <c r="F24" s="51"/>
      <c r="G24" s="18">
        <f>G25</f>
        <v>50000</v>
      </c>
    </row>
    <row r="25" spans="1:7" ht="38.25">
      <c r="A25" s="80" t="s">
        <v>212</v>
      </c>
      <c r="B25" s="85" t="s">
        <v>211</v>
      </c>
      <c r="C25" s="90" t="s">
        <v>58</v>
      </c>
      <c r="D25" s="90" t="s">
        <v>155</v>
      </c>
      <c r="E25" s="90" t="s">
        <v>87</v>
      </c>
      <c r="F25" s="90"/>
      <c r="G25" s="18">
        <f>G26</f>
        <v>50000</v>
      </c>
    </row>
    <row r="26" spans="1:7" ht="38.25">
      <c r="A26" s="80" t="s">
        <v>213</v>
      </c>
      <c r="B26" s="85" t="s">
        <v>211</v>
      </c>
      <c r="C26" s="90" t="s">
        <v>58</v>
      </c>
      <c r="D26" s="90" t="s">
        <v>155</v>
      </c>
      <c r="E26" s="90" t="s">
        <v>86</v>
      </c>
      <c r="F26" s="90"/>
      <c r="G26" s="18">
        <f>G27</f>
        <v>50000</v>
      </c>
    </row>
    <row r="27" spans="1:7" ht="15.75">
      <c r="A27" s="80" t="s">
        <v>6</v>
      </c>
      <c r="B27" s="85" t="s">
        <v>211</v>
      </c>
      <c r="C27" s="90" t="s">
        <v>58</v>
      </c>
      <c r="D27" s="90" t="s">
        <v>155</v>
      </c>
      <c r="E27" s="90" t="s">
        <v>7</v>
      </c>
      <c r="F27" s="90"/>
      <c r="G27" s="18">
        <f>G28</f>
        <v>50000</v>
      </c>
    </row>
    <row r="28" spans="1:7" ht="15.75">
      <c r="A28" s="80" t="s">
        <v>8</v>
      </c>
      <c r="B28" s="85" t="s">
        <v>211</v>
      </c>
      <c r="C28" s="90" t="s">
        <v>58</v>
      </c>
      <c r="D28" s="90" t="s">
        <v>155</v>
      </c>
      <c r="E28" s="90" t="s">
        <v>7</v>
      </c>
      <c r="F28" s="90" t="s">
        <v>9</v>
      </c>
      <c r="G28" s="19">
        <v>50000</v>
      </c>
    </row>
    <row r="29" spans="1:7" ht="15.75">
      <c r="A29" s="32" t="s">
        <v>44</v>
      </c>
      <c r="B29" s="85" t="s">
        <v>211</v>
      </c>
      <c r="C29" s="23" t="s">
        <v>58</v>
      </c>
      <c r="D29" s="23">
        <v>13</v>
      </c>
      <c r="E29" s="24"/>
      <c r="F29" s="24"/>
      <c r="G29" s="25">
        <f>G30+G36+G33</f>
        <v>4647790</v>
      </c>
    </row>
    <row r="30" spans="1:7" ht="25.5">
      <c r="A30" s="88" t="s">
        <v>277</v>
      </c>
      <c r="B30" s="85" t="s">
        <v>211</v>
      </c>
      <c r="C30" s="8" t="s">
        <v>58</v>
      </c>
      <c r="D30" s="8">
        <v>13</v>
      </c>
      <c r="E30" s="91" t="s">
        <v>214</v>
      </c>
      <c r="F30" s="8"/>
      <c r="G30" s="18">
        <f>G31</f>
        <v>30000</v>
      </c>
    </row>
    <row r="31" spans="1:7" ht="25.5">
      <c r="A31" s="30" t="s">
        <v>216</v>
      </c>
      <c r="B31" s="85" t="s">
        <v>211</v>
      </c>
      <c r="C31" s="8" t="s">
        <v>58</v>
      </c>
      <c r="D31" s="8" t="s">
        <v>104</v>
      </c>
      <c r="E31" s="91" t="s">
        <v>215</v>
      </c>
      <c r="F31" s="8"/>
      <c r="G31" s="18">
        <f>G32</f>
        <v>30000</v>
      </c>
    </row>
    <row r="32" spans="1:7" ht="25.5">
      <c r="A32" s="79" t="s">
        <v>22</v>
      </c>
      <c r="B32" s="85" t="s">
        <v>211</v>
      </c>
      <c r="C32" s="12" t="s">
        <v>58</v>
      </c>
      <c r="D32" s="12">
        <v>13</v>
      </c>
      <c r="E32" s="93" t="s">
        <v>215</v>
      </c>
      <c r="F32" s="12" t="s">
        <v>13</v>
      </c>
      <c r="G32" s="19">
        <v>30000</v>
      </c>
    </row>
    <row r="33" spans="1:7" ht="38.25">
      <c r="A33" s="32" t="s">
        <v>256</v>
      </c>
      <c r="B33" s="85" t="s">
        <v>211</v>
      </c>
      <c r="C33" s="8" t="s">
        <v>58</v>
      </c>
      <c r="D33" s="8" t="s">
        <v>148</v>
      </c>
      <c r="E33" s="91" t="s">
        <v>255</v>
      </c>
      <c r="F33" s="12"/>
      <c r="G33" s="18">
        <f>G34</f>
        <v>1000</v>
      </c>
    </row>
    <row r="34" spans="1:7" ht="38.25">
      <c r="A34" s="32" t="s">
        <v>257</v>
      </c>
      <c r="B34" s="85" t="s">
        <v>211</v>
      </c>
      <c r="C34" s="8" t="s">
        <v>58</v>
      </c>
      <c r="D34" s="8" t="s">
        <v>148</v>
      </c>
      <c r="E34" s="91" t="s">
        <v>265</v>
      </c>
      <c r="F34" s="12"/>
      <c r="G34" s="18">
        <f>G35</f>
        <v>1000</v>
      </c>
    </row>
    <row r="35" spans="1:7" ht="25.5">
      <c r="A35" s="79" t="s">
        <v>22</v>
      </c>
      <c r="B35" s="85" t="s">
        <v>211</v>
      </c>
      <c r="C35" s="12" t="s">
        <v>58</v>
      </c>
      <c r="D35" s="12" t="s">
        <v>148</v>
      </c>
      <c r="E35" s="93" t="s">
        <v>266</v>
      </c>
      <c r="F35" s="12" t="s">
        <v>13</v>
      </c>
      <c r="G35" s="19">
        <v>1000</v>
      </c>
    </row>
    <row r="36" spans="1:7" ht="38.25">
      <c r="A36" s="30" t="s">
        <v>217</v>
      </c>
      <c r="B36" s="85" t="s">
        <v>211</v>
      </c>
      <c r="C36" s="8" t="s">
        <v>58</v>
      </c>
      <c r="D36" s="8">
        <v>13</v>
      </c>
      <c r="E36" s="8" t="s">
        <v>87</v>
      </c>
      <c r="F36" s="8"/>
      <c r="G36" s="18">
        <f>G37</f>
        <v>4616790</v>
      </c>
    </row>
    <row r="37" spans="1:7" ht="38.25">
      <c r="A37" s="30" t="s">
        <v>235</v>
      </c>
      <c r="B37" s="85" t="s">
        <v>211</v>
      </c>
      <c r="C37" s="8" t="s">
        <v>58</v>
      </c>
      <c r="D37" s="8">
        <v>13</v>
      </c>
      <c r="E37" s="8" t="s">
        <v>86</v>
      </c>
      <c r="F37" s="8"/>
      <c r="G37" s="18">
        <f>G41+G38</f>
        <v>4616790</v>
      </c>
    </row>
    <row r="38" spans="1:7" ht="25.5">
      <c r="A38" s="30" t="s">
        <v>156</v>
      </c>
      <c r="B38" s="85" t="s">
        <v>211</v>
      </c>
      <c r="C38" s="8" t="s">
        <v>58</v>
      </c>
      <c r="D38" s="8">
        <v>13</v>
      </c>
      <c r="E38" s="8" t="s">
        <v>103</v>
      </c>
      <c r="F38" s="8"/>
      <c r="G38" s="18">
        <f>G39+G40</f>
        <v>4566790</v>
      </c>
    </row>
    <row r="39" spans="1:7" ht="25.5">
      <c r="A39" s="79" t="s">
        <v>19</v>
      </c>
      <c r="B39" s="85" t="s">
        <v>211</v>
      </c>
      <c r="C39" s="12" t="s">
        <v>59</v>
      </c>
      <c r="D39" s="12">
        <v>12</v>
      </c>
      <c r="E39" s="12" t="s">
        <v>103</v>
      </c>
      <c r="F39" s="12" t="s">
        <v>15</v>
      </c>
      <c r="G39" s="19">
        <v>3571790</v>
      </c>
    </row>
    <row r="40" spans="1:7" ht="25.5">
      <c r="A40" s="79" t="s">
        <v>22</v>
      </c>
      <c r="B40" s="85" t="s">
        <v>211</v>
      </c>
      <c r="C40" s="12" t="s">
        <v>58</v>
      </c>
      <c r="D40" s="12" t="s">
        <v>148</v>
      </c>
      <c r="E40" s="12" t="s">
        <v>103</v>
      </c>
      <c r="F40" s="12" t="s">
        <v>13</v>
      </c>
      <c r="G40" s="19">
        <v>995000</v>
      </c>
    </row>
    <row r="41" spans="1:7" ht="25.5">
      <c r="A41" s="30" t="s">
        <v>73</v>
      </c>
      <c r="B41" s="85" t="s">
        <v>211</v>
      </c>
      <c r="C41" s="8" t="s">
        <v>58</v>
      </c>
      <c r="D41" s="8">
        <v>13</v>
      </c>
      <c r="E41" s="8" t="s">
        <v>102</v>
      </c>
      <c r="F41" s="8"/>
      <c r="G41" s="18">
        <f>G42+G44+G43</f>
        <v>50000</v>
      </c>
    </row>
    <row r="42" spans="1:7" ht="25.5">
      <c r="A42" s="79" t="s">
        <v>22</v>
      </c>
      <c r="B42" s="85" t="s">
        <v>211</v>
      </c>
      <c r="C42" s="12" t="s">
        <v>58</v>
      </c>
      <c r="D42" s="12" t="s">
        <v>148</v>
      </c>
      <c r="E42" s="12" t="s">
        <v>102</v>
      </c>
      <c r="F42" s="12" t="s">
        <v>13</v>
      </c>
      <c r="G42" s="19">
        <v>50000</v>
      </c>
    </row>
    <row r="43" spans="1:7" ht="15.75">
      <c r="A43" s="79" t="s">
        <v>33</v>
      </c>
      <c r="B43" s="29" t="s">
        <v>248</v>
      </c>
      <c r="C43" s="93" t="s">
        <v>58</v>
      </c>
      <c r="D43" s="93" t="s">
        <v>148</v>
      </c>
      <c r="E43" s="12" t="s">
        <v>102</v>
      </c>
      <c r="F43" s="12" t="s">
        <v>16</v>
      </c>
      <c r="G43" s="19">
        <v>0</v>
      </c>
    </row>
    <row r="44" spans="1:7" ht="15.75">
      <c r="A44" s="31" t="s">
        <v>23</v>
      </c>
      <c r="B44" s="85" t="s">
        <v>211</v>
      </c>
      <c r="C44" s="12" t="s">
        <v>58</v>
      </c>
      <c r="D44" s="12" t="s">
        <v>148</v>
      </c>
      <c r="E44" s="12" t="s">
        <v>102</v>
      </c>
      <c r="F44" s="12" t="s">
        <v>17</v>
      </c>
      <c r="G44" s="19">
        <v>0</v>
      </c>
    </row>
    <row r="45" spans="1:7" ht="16.5">
      <c r="A45" s="37" t="s">
        <v>45</v>
      </c>
      <c r="B45" s="117" t="s">
        <v>211</v>
      </c>
      <c r="C45" s="36" t="s">
        <v>60</v>
      </c>
      <c r="D45" s="36"/>
      <c r="E45" s="36"/>
      <c r="F45" s="36"/>
      <c r="G45" s="38">
        <f>G46</f>
        <v>210600</v>
      </c>
    </row>
    <row r="46" spans="1:7" ht="15.75">
      <c r="A46" s="30" t="s">
        <v>131</v>
      </c>
      <c r="B46" s="85" t="s">
        <v>211</v>
      </c>
      <c r="C46" s="8" t="s">
        <v>60</v>
      </c>
      <c r="D46" s="8" t="s">
        <v>61</v>
      </c>
      <c r="E46" s="8"/>
      <c r="F46" s="8"/>
      <c r="G46" s="18">
        <f>G47</f>
        <v>210600</v>
      </c>
    </row>
    <row r="47" spans="1:7" ht="38.25">
      <c r="A47" s="30" t="s">
        <v>217</v>
      </c>
      <c r="B47" s="85" t="s">
        <v>211</v>
      </c>
      <c r="C47" s="8" t="s">
        <v>60</v>
      </c>
      <c r="D47" s="8" t="s">
        <v>61</v>
      </c>
      <c r="E47" s="8" t="s">
        <v>87</v>
      </c>
      <c r="F47" s="8"/>
      <c r="G47" s="18">
        <f>G48</f>
        <v>210600</v>
      </c>
    </row>
    <row r="48" spans="1:7" ht="38.25">
      <c r="A48" s="30" t="s">
        <v>235</v>
      </c>
      <c r="B48" s="85" t="s">
        <v>211</v>
      </c>
      <c r="C48" s="8" t="s">
        <v>60</v>
      </c>
      <c r="D48" s="8" t="s">
        <v>61</v>
      </c>
      <c r="E48" s="8" t="s">
        <v>86</v>
      </c>
      <c r="F48" s="8"/>
      <c r="G48" s="18">
        <f>G49</f>
        <v>210600</v>
      </c>
    </row>
    <row r="49" spans="1:7" ht="25.5">
      <c r="A49" s="30" t="s">
        <v>132</v>
      </c>
      <c r="B49" s="85" t="s">
        <v>211</v>
      </c>
      <c r="C49" s="8" t="s">
        <v>60</v>
      </c>
      <c r="D49" s="8" t="s">
        <v>61</v>
      </c>
      <c r="E49" s="8" t="s">
        <v>89</v>
      </c>
      <c r="F49" s="8"/>
      <c r="G49" s="18">
        <f>G50+G51</f>
        <v>210600</v>
      </c>
    </row>
    <row r="50" spans="1:7" ht="25.5">
      <c r="A50" s="79" t="s">
        <v>19</v>
      </c>
      <c r="B50" s="85" t="s">
        <v>211</v>
      </c>
      <c r="C50" s="12" t="s">
        <v>60</v>
      </c>
      <c r="D50" s="12" t="s">
        <v>61</v>
      </c>
      <c r="E50" s="12" t="s">
        <v>89</v>
      </c>
      <c r="F50" s="12" t="s">
        <v>15</v>
      </c>
      <c r="G50" s="19">
        <v>210600</v>
      </c>
    </row>
    <row r="51" spans="1:7" ht="25.5">
      <c r="A51" s="79" t="s">
        <v>22</v>
      </c>
      <c r="B51" s="85" t="s">
        <v>211</v>
      </c>
      <c r="C51" s="12" t="s">
        <v>60</v>
      </c>
      <c r="D51" s="12" t="s">
        <v>61</v>
      </c>
      <c r="E51" s="12" t="s">
        <v>89</v>
      </c>
      <c r="F51" s="12" t="s">
        <v>13</v>
      </c>
      <c r="G51" s="19">
        <v>0</v>
      </c>
    </row>
    <row r="52" spans="1:7" ht="33">
      <c r="A52" s="37" t="s">
        <v>133</v>
      </c>
      <c r="B52" s="117" t="s">
        <v>211</v>
      </c>
      <c r="C52" s="36" t="s">
        <v>61</v>
      </c>
      <c r="D52" s="36"/>
      <c r="E52" s="36"/>
      <c r="F52" s="36"/>
      <c r="G52" s="38">
        <f>G53</f>
        <v>842520</v>
      </c>
    </row>
    <row r="53" spans="1:7" ht="25.5">
      <c r="A53" s="30" t="s">
        <v>271</v>
      </c>
      <c r="B53" s="85" t="s">
        <v>211</v>
      </c>
      <c r="C53" s="8" t="s">
        <v>61</v>
      </c>
      <c r="D53" s="8" t="s">
        <v>149</v>
      </c>
      <c r="E53" s="8"/>
      <c r="F53" s="8"/>
      <c r="G53" s="18">
        <f>G62+G54</f>
        <v>842520</v>
      </c>
    </row>
    <row r="54" spans="1:7" ht="15.75">
      <c r="A54" s="30" t="s">
        <v>46</v>
      </c>
      <c r="B54" s="85" t="s">
        <v>211</v>
      </c>
      <c r="C54" s="8" t="s">
        <v>61</v>
      </c>
      <c r="D54" s="8">
        <v>10</v>
      </c>
      <c r="E54" s="8"/>
      <c r="F54" s="8"/>
      <c r="G54" s="18">
        <f>G55</f>
        <v>559020</v>
      </c>
    </row>
    <row r="55" spans="1:7" ht="39">
      <c r="A55" s="82" t="s">
        <v>278</v>
      </c>
      <c r="B55" s="85" t="s">
        <v>211</v>
      </c>
      <c r="C55" s="8" t="s">
        <v>61</v>
      </c>
      <c r="D55" s="8" t="s">
        <v>149</v>
      </c>
      <c r="E55" s="84" t="s">
        <v>31</v>
      </c>
      <c r="F55" s="8"/>
      <c r="G55" s="18">
        <f>G56</f>
        <v>559020</v>
      </c>
    </row>
    <row r="56" spans="1:7" ht="38.25">
      <c r="A56" s="116" t="s">
        <v>219</v>
      </c>
      <c r="B56" s="118" t="s">
        <v>211</v>
      </c>
      <c r="C56" s="8" t="s">
        <v>61</v>
      </c>
      <c r="D56" s="8" t="s">
        <v>149</v>
      </c>
      <c r="E56" s="84" t="s">
        <v>29</v>
      </c>
      <c r="F56" s="8"/>
      <c r="G56" s="18">
        <f>G57+G58+G60</f>
        <v>559020</v>
      </c>
    </row>
    <row r="57" spans="1:7" ht="25.5">
      <c r="A57" s="81" t="s">
        <v>43</v>
      </c>
      <c r="B57" s="85" t="s">
        <v>211</v>
      </c>
      <c r="C57" s="12" t="s">
        <v>61</v>
      </c>
      <c r="D57" s="12" t="s">
        <v>149</v>
      </c>
      <c r="E57" s="83" t="s">
        <v>30</v>
      </c>
      <c r="F57" s="12" t="s">
        <v>13</v>
      </c>
      <c r="G57" s="19">
        <v>221000</v>
      </c>
    </row>
    <row r="58" spans="1:7" ht="25.5">
      <c r="A58" s="121" t="s">
        <v>289</v>
      </c>
      <c r="B58" s="118" t="s">
        <v>211</v>
      </c>
      <c r="C58" s="8" t="s">
        <v>61</v>
      </c>
      <c r="D58" s="8" t="s">
        <v>149</v>
      </c>
      <c r="E58" s="96" t="s">
        <v>288</v>
      </c>
      <c r="F58" s="91"/>
      <c r="G58" s="18">
        <f>G59</f>
        <v>282420</v>
      </c>
    </row>
    <row r="59" spans="1:7" ht="25.5">
      <c r="A59" s="81" t="s">
        <v>43</v>
      </c>
      <c r="B59" s="85" t="s">
        <v>211</v>
      </c>
      <c r="C59" s="12" t="s">
        <v>61</v>
      </c>
      <c r="D59" s="12" t="s">
        <v>149</v>
      </c>
      <c r="E59" s="97" t="s">
        <v>288</v>
      </c>
      <c r="F59" s="93" t="s">
        <v>13</v>
      </c>
      <c r="G59" s="19">
        <v>282420</v>
      </c>
    </row>
    <row r="60" spans="1:7" ht="25.5">
      <c r="A60" s="121" t="s">
        <v>291</v>
      </c>
      <c r="B60" s="118" t="s">
        <v>211</v>
      </c>
      <c r="C60" s="8" t="s">
        <v>61</v>
      </c>
      <c r="D60" s="8" t="s">
        <v>149</v>
      </c>
      <c r="E60" s="96" t="s">
        <v>290</v>
      </c>
      <c r="F60" s="91"/>
      <c r="G60" s="18">
        <f>G61</f>
        <v>55600</v>
      </c>
    </row>
    <row r="61" spans="1:7" ht="25.5">
      <c r="A61" s="81" t="s">
        <v>43</v>
      </c>
      <c r="B61" s="85" t="s">
        <v>211</v>
      </c>
      <c r="C61" s="12" t="s">
        <v>61</v>
      </c>
      <c r="D61" s="12" t="s">
        <v>149</v>
      </c>
      <c r="E61" s="97" t="s">
        <v>290</v>
      </c>
      <c r="F61" s="93" t="s">
        <v>13</v>
      </c>
      <c r="G61" s="19">
        <v>55600</v>
      </c>
    </row>
    <row r="62" spans="1:7" ht="38.25">
      <c r="A62" s="30" t="s">
        <v>217</v>
      </c>
      <c r="B62" s="85" t="s">
        <v>211</v>
      </c>
      <c r="C62" s="8" t="s">
        <v>61</v>
      </c>
      <c r="D62" s="8" t="s">
        <v>149</v>
      </c>
      <c r="E62" s="8" t="s">
        <v>87</v>
      </c>
      <c r="F62" s="8"/>
      <c r="G62" s="18">
        <f>G63</f>
        <v>283500</v>
      </c>
    </row>
    <row r="63" spans="1:7" ht="38.25">
      <c r="A63" s="30" t="s">
        <v>235</v>
      </c>
      <c r="B63" s="85" t="s">
        <v>211</v>
      </c>
      <c r="C63" s="8" t="s">
        <v>61</v>
      </c>
      <c r="D63" s="8" t="s">
        <v>149</v>
      </c>
      <c r="E63" s="8" t="s">
        <v>86</v>
      </c>
      <c r="F63" s="8"/>
      <c r="G63" s="18">
        <f>G64</f>
        <v>283500</v>
      </c>
    </row>
    <row r="64" spans="1:7" ht="38.25">
      <c r="A64" s="30" t="s">
        <v>134</v>
      </c>
      <c r="B64" s="85" t="s">
        <v>211</v>
      </c>
      <c r="C64" s="8" t="s">
        <v>61</v>
      </c>
      <c r="D64" s="8" t="s">
        <v>149</v>
      </c>
      <c r="E64" s="8" t="s">
        <v>93</v>
      </c>
      <c r="F64" s="8"/>
      <c r="G64" s="18">
        <f>G65</f>
        <v>283500</v>
      </c>
    </row>
    <row r="65" spans="1:7" ht="25.5">
      <c r="A65" s="79" t="s">
        <v>22</v>
      </c>
      <c r="B65" s="85" t="s">
        <v>211</v>
      </c>
      <c r="C65" s="12" t="s">
        <v>61</v>
      </c>
      <c r="D65" s="12" t="s">
        <v>149</v>
      </c>
      <c r="E65" s="12" t="s">
        <v>93</v>
      </c>
      <c r="F65" s="12" t="s">
        <v>13</v>
      </c>
      <c r="G65" s="19">
        <v>283500</v>
      </c>
    </row>
    <row r="66" spans="1:7" ht="16.5">
      <c r="A66" s="37" t="s">
        <v>47</v>
      </c>
      <c r="B66" s="117" t="s">
        <v>211</v>
      </c>
      <c r="C66" s="36" t="s">
        <v>62</v>
      </c>
      <c r="D66" s="36"/>
      <c r="E66" s="36"/>
      <c r="F66" s="36"/>
      <c r="G66" s="38">
        <f>G67+G72+G88</f>
        <v>6442700</v>
      </c>
    </row>
    <row r="67" spans="1:7" ht="15.75">
      <c r="A67" s="30" t="s">
        <v>48</v>
      </c>
      <c r="B67" s="85" t="s">
        <v>211</v>
      </c>
      <c r="C67" s="8" t="s">
        <v>62</v>
      </c>
      <c r="D67" s="8" t="s">
        <v>58</v>
      </c>
      <c r="E67" s="8"/>
      <c r="F67" s="8"/>
      <c r="G67" s="18">
        <f>G68</f>
        <v>40000</v>
      </c>
    </row>
    <row r="68" spans="1:7" ht="38.25">
      <c r="A68" s="68" t="s">
        <v>272</v>
      </c>
      <c r="B68" s="85" t="s">
        <v>211</v>
      </c>
      <c r="C68" s="8" t="s">
        <v>62</v>
      </c>
      <c r="D68" s="8" t="s">
        <v>58</v>
      </c>
      <c r="E68" s="91" t="s">
        <v>78</v>
      </c>
      <c r="F68" s="8"/>
      <c r="G68" s="18">
        <f>G69</f>
        <v>40000</v>
      </c>
    </row>
    <row r="69" spans="1:7" ht="25.5">
      <c r="A69" s="68" t="s">
        <v>90</v>
      </c>
      <c r="B69" s="85" t="s">
        <v>211</v>
      </c>
      <c r="C69" s="8" t="s">
        <v>62</v>
      </c>
      <c r="D69" s="8" t="s">
        <v>58</v>
      </c>
      <c r="E69" s="91" t="s">
        <v>82</v>
      </c>
      <c r="F69" s="8"/>
      <c r="G69" s="18">
        <f>G70</f>
        <v>40000</v>
      </c>
    </row>
    <row r="70" spans="1:7" ht="25.5">
      <c r="A70" s="30" t="s">
        <v>49</v>
      </c>
      <c r="B70" s="85" t="s">
        <v>211</v>
      </c>
      <c r="C70" s="8" t="s">
        <v>62</v>
      </c>
      <c r="D70" s="8" t="s">
        <v>58</v>
      </c>
      <c r="E70" s="91" t="s">
        <v>221</v>
      </c>
      <c r="F70" s="8"/>
      <c r="G70" s="18">
        <f>G71</f>
        <v>40000</v>
      </c>
    </row>
    <row r="71" spans="1:7" ht="25.5">
      <c r="A71" s="79" t="s">
        <v>22</v>
      </c>
      <c r="B71" s="85" t="s">
        <v>211</v>
      </c>
      <c r="C71" s="12" t="s">
        <v>62</v>
      </c>
      <c r="D71" s="12" t="s">
        <v>58</v>
      </c>
      <c r="E71" s="93" t="s">
        <v>221</v>
      </c>
      <c r="F71" s="12" t="s">
        <v>13</v>
      </c>
      <c r="G71" s="19">
        <v>40000</v>
      </c>
    </row>
    <row r="72" spans="1:7" ht="13.5" customHeight="1">
      <c r="A72" s="30" t="s">
        <v>220</v>
      </c>
      <c r="B72" s="85" t="s">
        <v>211</v>
      </c>
      <c r="C72" s="74" t="s">
        <v>62</v>
      </c>
      <c r="D72" s="74" t="s">
        <v>65</v>
      </c>
      <c r="E72" s="8"/>
      <c r="F72" s="28"/>
      <c r="G72" s="18">
        <f>G85+G78</f>
        <v>6367700</v>
      </c>
    </row>
    <row r="73" spans="1:7" ht="51" hidden="1">
      <c r="A73" s="34" t="s">
        <v>120</v>
      </c>
      <c r="B73" s="85" t="s">
        <v>211</v>
      </c>
      <c r="C73" s="75" t="s">
        <v>62</v>
      </c>
      <c r="D73" s="75" t="s">
        <v>65</v>
      </c>
      <c r="E73" s="69" t="s">
        <v>94</v>
      </c>
      <c r="F73" s="40"/>
      <c r="G73" s="39">
        <f>SUM(G74)</f>
        <v>0</v>
      </c>
    </row>
    <row r="74" spans="1:7" ht="25.5" hidden="1">
      <c r="A74" s="34" t="s">
        <v>121</v>
      </c>
      <c r="B74" s="85" t="s">
        <v>211</v>
      </c>
      <c r="C74" s="75" t="s">
        <v>62</v>
      </c>
      <c r="D74" s="75" t="s">
        <v>65</v>
      </c>
      <c r="E74" s="69" t="s">
        <v>95</v>
      </c>
      <c r="F74" s="40"/>
      <c r="G74" s="39">
        <f>SUM(G75)</f>
        <v>0</v>
      </c>
    </row>
    <row r="75" spans="1:7" ht="25.5" hidden="1">
      <c r="A75" s="34" t="s">
        <v>122</v>
      </c>
      <c r="B75" s="85" t="s">
        <v>211</v>
      </c>
      <c r="C75" s="75" t="s">
        <v>62</v>
      </c>
      <c r="D75" s="75" t="s">
        <v>65</v>
      </c>
      <c r="E75" s="69" t="s">
        <v>124</v>
      </c>
      <c r="F75" s="40"/>
      <c r="G75" s="39">
        <f>SUM(G76)</f>
        <v>0</v>
      </c>
    </row>
    <row r="76" spans="1:7" ht="25.5" hidden="1">
      <c r="A76" s="34" t="s">
        <v>123</v>
      </c>
      <c r="B76" s="85" t="s">
        <v>211</v>
      </c>
      <c r="C76" s="75" t="s">
        <v>62</v>
      </c>
      <c r="D76" s="75" t="s">
        <v>65</v>
      </c>
      <c r="E76" s="69" t="s">
        <v>125</v>
      </c>
      <c r="F76" s="40"/>
      <c r="G76" s="39">
        <f>SUM(G77)</f>
        <v>0</v>
      </c>
    </row>
    <row r="77" spans="1:7" ht="25.5" hidden="1">
      <c r="A77" s="42" t="s">
        <v>130</v>
      </c>
      <c r="B77" s="85" t="s">
        <v>211</v>
      </c>
      <c r="C77" s="76" t="s">
        <v>62</v>
      </c>
      <c r="D77" s="76" t="s">
        <v>65</v>
      </c>
      <c r="E77" s="70" t="s">
        <v>125</v>
      </c>
      <c r="F77" s="41" t="s">
        <v>147</v>
      </c>
      <c r="G77" s="71"/>
    </row>
    <row r="78" spans="1:7" ht="38.25">
      <c r="A78" s="78" t="s">
        <v>279</v>
      </c>
      <c r="B78" s="85" t="s">
        <v>211</v>
      </c>
      <c r="C78" s="74" t="s">
        <v>62</v>
      </c>
      <c r="D78" s="74" t="s">
        <v>65</v>
      </c>
      <c r="E78" s="91" t="s">
        <v>94</v>
      </c>
      <c r="F78" s="29"/>
      <c r="G78" s="18">
        <f>G79</f>
        <v>5551000</v>
      </c>
    </row>
    <row r="79" spans="1:7" ht="25.5">
      <c r="A79" s="78" t="s">
        <v>121</v>
      </c>
      <c r="B79" s="85" t="s">
        <v>211</v>
      </c>
      <c r="C79" s="8" t="s">
        <v>62</v>
      </c>
      <c r="D79" s="8" t="s">
        <v>65</v>
      </c>
      <c r="E79" s="91" t="s">
        <v>95</v>
      </c>
      <c r="F79" s="29"/>
      <c r="G79" s="18">
        <f>G80+G82</f>
        <v>5551000</v>
      </c>
    </row>
    <row r="80" spans="1:7" ht="25.5">
      <c r="A80" s="78" t="s">
        <v>223</v>
      </c>
      <c r="B80" s="85" t="s">
        <v>211</v>
      </c>
      <c r="C80" s="8" t="s">
        <v>62</v>
      </c>
      <c r="D80" s="8" t="s">
        <v>65</v>
      </c>
      <c r="E80" s="91" t="s">
        <v>222</v>
      </c>
      <c r="F80" s="29"/>
      <c r="G80" s="18">
        <f>G81</f>
        <v>500000</v>
      </c>
    </row>
    <row r="81" spans="1:7" ht="25.5">
      <c r="A81" s="79" t="s">
        <v>12</v>
      </c>
      <c r="B81" s="85" t="s">
        <v>211</v>
      </c>
      <c r="C81" s="12" t="s">
        <v>62</v>
      </c>
      <c r="D81" s="12" t="s">
        <v>65</v>
      </c>
      <c r="E81" s="93" t="s">
        <v>222</v>
      </c>
      <c r="F81" s="29" t="s">
        <v>13</v>
      </c>
      <c r="G81" s="19">
        <v>500000</v>
      </c>
    </row>
    <row r="82" spans="1:7" ht="76.5">
      <c r="A82" s="78" t="s">
        <v>293</v>
      </c>
      <c r="B82" s="85" t="s">
        <v>211</v>
      </c>
      <c r="C82" s="8" t="s">
        <v>62</v>
      </c>
      <c r="D82" s="8" t="s">
        <v>65</v>
      </c>
      <c r="E82" s="91" t="s">
        <v>292</v>
      </c>
      <c r="F82" s="101"/>
      <c r="G82" s="18">
        <f>G83</f>
        <v>5051000</v>
      </c>
    </row>
    <row r="83" spans="1:7" ht="25.5">
      <c r="A83" s="79" t="s">
        <v>12</v>
      </c>
      <c r="B83" s="85" t="s">
        <v>211</v>
      </c>
      <c r="C83" s="12" t="s">
        <v>62</v>
      </c>
      <c r="D83" s="12" t="s">
        <v>65</v>
      </c>
      <c r="E83" s="93" t="s">
        <v>292</v>
      </c>
      <c r="F83" s="102" t="s">
        <v>13</v>
      </c>
      <c r="G83" s="19">
        <v>5051000</v>
      </c>
    </row>
    <row r="84" spans="1:7" ht="38.25">
      <c r="A84" s="33" t="s">
        <v>224</v>
      </c>
      <c r="B84" s="85" t="s">
        <v>211</v>
      </c>
      <c r="C84" s="74" t="s">
        <v>62</v>
      </c>
      <c r="D84" s="74" t="s">
        <v>65</v>
      </c>
      <c r="E84" s="8" t="s">
        <v>87</v>
      </c>
      <c r="F84" s="28"/>
      <c r="G84" s="18">
        <f>G85</f>
        <v>816700</v>
      </c>
    </row>
    <row r="85" spans="1:7" ht="38.25">
      <c r="A85" s="78" t="s">
        <v>213</v>
      </c>
      <c r="B85" s="85" t="s">
        <v>211</v>
      </c>
      <c r="C85" s="74" t="s">
        <v>62</v>
      </c>
      <c r="D85" s="74" t="s">
        <v>65</v>
      </c>
      <c r="E85" s="8" t="s">
        <v>86</v>
      </c>
      <c r="F85" s="28"/>
      <c r="G85" s="18">
        <f>G86</f>
        <v>816700</v>
      </c>
    </row>
    <row r="86" spans="1:7" ht="38.25">
      <c r="A86" s="78" t="s">
        <v>225</v>
      </c>
      <c r="B86" s="85" t="s">
        <v>211</v>
      </c>
      <c r="C86" s="74" t="s">
        <v>62</v>
      </c>
      <c r="D86" s="74" t="s">
        <v>65</v>
      </c>
      <c r="E86" s="8" t="s">
        <v>185</v>
      </c>
      <c r="F86" s="28"/>
      <c r="G86" s="18">
        <f>G87</f>
        <v>816700</v>
      </c>
    </row>
    <row r="87" spans="1:7" ht="25.5">
      <c r="A87" s="79" t="s">
        <v>12</v>
      </c>
      <c r="B87" s="85" t="s">
        <v>211</v>
      </c>
      <c r="C87" s="77" t="s">
        <v>62</v>
      </c>
      <c r="D87" s="77" t="s">
        <v>65</v>
      </c>
      <c r="E87" s="12" t="s">
        <v>185</v>
      </c>
      <c r="F87" s="29" t="s">
        <v>13</v>
      </c>
      <c r="G87" s="19">
        <v>816700</v>
      </c>
    </row>
    <row r="88" spans="1:7" ht="25.5">
      <c r="A88" s="78" t="s">
        <v>251</v>
      </c>
      <c r="B88" s="118" t="s">
        <v>211</v>
      </c>
      <c r="C88" s="74" t="s">
        <v>62</v>
      </c>
      <c r="D88" s="74" t="s">
        <v>150</v>
      </c>
      <c r="E88" s="91" t="s">
        <v>296</v>
      </c>
      <c r="F88" s="28"/>
      <c r="G88" s="18">
        <f>G89</f>
        <v>35000</v>
      </c>
    </row>
    <row r="89" spans="1:7" ht="25.5">
      <c r="A89" s="79" t="s">
        <v>12</v>
      </c>
      <c r="B89" s="85" t="s">
        <v>211</v>
      </c>
      <c r="C89" s="77" t="s">
        <v>62</v>
      </c>
      <c r="D89" s="77" t="s">
        <v>150</v>
      </c>
      <c r="E89" s="93" t="s">
        <v>296</v>
      </c>
      <c r="F89" s="29"/>
      <c r="G89" s="19">
        <v>35000</v>
      </c>
    </row>
    <row r="90" spans="1:7" ht="16.5">
      <c r="A90" s="37" t="s">
        <v>135</v>
      </c>
      <c r="B90" s="117" t="s">
        <v>211</v>
      </c>
      <c r="C90" s="45" t="s">
        <v>63</v>
      </c>
      <c r="D90" s="45"/>
      <c r="E90" s="45"/>
      <c r="F90" s="45"/>
      <c r="G90" s="38">
        <f>G91+G113+G135</f>
        <v>4621112</v>
      </c>
    </row>
    <row r="91" spans="1:7" ht="15.75">
      <c r="A91" s="30" t="s">
        <v>136</v>
      </c>
      <c r="B91" s="85" t="s">
        <v>211</v>
      </c>
      <c r="C91" s="8" t="s">
        <v>63</v>
      </c>
      <c r="D91" s="8" t="s">
        <v>60</v>
      </c>
      <c r="E91" s="8"/>
      <c r="F91" s="8"/>
      <c r="G91" s="18">
        <f>G92</f>
        <v>50000</v>
      </c>
    </row>
    <row r="92" spans="1:7" ht="38.25">
      <c r="A92" s="73" t="s">
        <v>226</v>
      </c>
      <c r="B92" s="85" t="s">
        <v>211</v>
      </c>
      <c r="C92" s="8" t="s">
        <v>63</v>
      </c>
      <c r="D92" s="8" t="s">
        <v>60</v>
      </c>
      <c r="E92" s="7" t="s">
        <v>188</v>
      </c>
      <c r="F92" s="8"/>
      <c r="G92" s="18">
        <f>G93</f>
        <v>50000</v>
      </c>
    </row>
    <row r="93" spans="1:7" ht="51">
      <c r="A93" s="114" t="s">
        <v>227</v>
      </c>
      <c r="B93" s="85" t="s">
        <v>211</v>
      </c>
      <c r="C93" s="8" t="s">
        <v>63</v>
      </c>
      <c r="D93" s="8" t="s">
        <v>60</v>
      </c>
      <c r="E93" s="7" t="s">
        <v>189</v>
      </c>
      <c r="F93" s="8"/>
      <c r="G93" s="25">
        <f>G95</f>
        <v>50000</v>
      </c>
    </row>
    <row r="94" spans="1:7" ht="25.5">
      <c r="A94" s="115" t="s">
        <v>229</v>
      </c>
      <c r="B94" s="85" t="s">
        <v>211</v>
      </c>
      <c r="C94" s="8" t="s">
        <v>63</v>
      </c>
      <c r="D94" s="8" t="s">
        <v>60</v>
      </c>
      <c r="E94" s="7" t="s">
        <v>189</v>
      </c>
      <c r="F94" s="8"/>
      <c r="G94" s="25">
        <f>G95</f>
        <v>50000</v>
      </c>
    </row>
    <row r="95" spans="1:7" ht="24.75" customHeight="1">
      <c r="A95" s="79" t="s">
        <v>22</v>
      </c>
      <c r="B95" s="85" t="s">
        <v>211</v>
      </c>
      <c r="C95" s="12" t="s">
        <v>63</v>
      </c>
      <c r="D95" s="12" t="s">
        <v>60</v>
      </c>
      <c r="E95" s="87" t="s">
        <v>228</v>
      </c>
      <c r="F95" s="12" t="s">
        <v>13</v>
      </c>
      <c r="G95" s="26">
        <v>50000</v>
      </c>
    </row>
    <row r="96" spans="1:7" ht="15.75" hidden="1">
      <c r="A96" s="30" t="s">
        <v>136</v>
      </c>
      <c r="B96" s="85" t="s">
        <v>211</v>
      </c>
      <c r="C96" s="17" t="s">
        <v>63</v>
      </c>
      <c r="D96" s="17" t="s">
        <v>60</v>
      </c>
      <c r="E96" s="8" t="s">
        <v>98</v>
      </c>
      <c r="F96" s="8"/>
      <c r="G96" s="18">
        <f>G97+G100+G103</f>
        <v>0</v>
      </c>
    </row>
    <row r="97" spans="1:7" ht="38.25" hidden="1">
      <c r="A97" s="30" t="s">
        <v>137</v>
      </c>
      <c r="B97" s="85" t="s">
        <v>211</v>
      </c>
      <c r="C97" s="17" t="s">
        <v>63</v>
      </c>
      <c r="D97" s="17" t="s">
        <v>60</v>
      </c>
      <c r="E97" s="8" t="s">
        <v>97</v>
      </c>
      <c r="F97" s="8"/>
      <c r="G97" s="18">
        <f>G99</f>
        <v>0</v>
      </c>
    </row>
    <row r="98" spans="1:7" ht="15.75" hidden="1">
      <c r="A98" s="31" t="s">
        <v>8</v>
      </c>
      <c r="B98" s="85" t="s">
        <v>211</v>
      </c>
      <c r="C98" s="14" t="s">
        <v>63</v>
      </c>
      <c r="D98" s="14" t="s">
        <v>60</v>
      </c>
      <c r="E98" s="12" t="s">
        <v>97</v>
      </c>
      <c r="F98" s="12" t="s">
        <v>9</v>
      </c>
      <c r="G98" s="19">
        <f>G99</f>
        <v>0</v>
      </c>
    </row>
    <row r="99" spans="1:7" ht="51" hidden="1">
      <c r="A99" s="46" t="s">
        <v>1</v>
      </c>
      <c r="B99" s="85" t="s">
        <v>211</v>
      </c>
      <c r="C99" s="14" t="s">
        <v>63</v>
      </c>
      <c r="D99" s="14" t="s">
        <v>60</v>
      </c>
      <c r="E99" s="12" t="s">
        <v>97</v>
      </c>
      <c r="F99" s="12" t="s">
        <v>2</v>
      </c>
      <c r="G99" s="19">
        <v>0</v>
      </c>
    </row>
    <row r="100" spans="1:7" ht="38.25" hidden="1">
      <c r="A100" s="30" t="s">
        <v>138</v>
      </c>
      <c r="B100" s="85" t="s">
        <v>211</v>
      </c>
      <c r="C100" s="17" t="s">
        <v>63</v>
      </c>
      <c r="D100" s="8" t="s">
        <v>60</v>
      </c>
      <c r="E100" s="8" t="s">
        <v>106</v>
      </c>
      <c r="F100" s="8"/>
      <c r="G100" s="18">
        <f>G102</f>
        <v>0</v>
      </c>
    </row>
    <row r="101" spans="1:7" ht="15.75" hidden="1">
      <c r="A101" s="31" t="s">
        <v>8</v>
      </c>
      <c r="B101" s="85" t="s">
        <v>211</v>
      </c>
      <c r="C101" s="14" t="s">
        <v>63</v>
      </c>
      <c r="D101" s="12" t="s">
        <v>60</v>
      </c>
      <c r="E101" s="12" t="s">
        <v>106</v>
      </c>
      <c r="F101" s="12" t="s">
        <v>151</v>
      </c>
      <c r="G101" s="19">
        <f>G102</f>
        <v>0</v>
      </c>
    </row>
    <row r="102" spans="1:7" ht="48" customHeight="1" hidden="1">
      <c r="A102" s="46" t="s">
        <v>1</v>
      </c>
      <c r="B102" s="85" t="s">
        <v>211</v>
      </c>
      <c r="C102" s="14" t="s">
        <v>63</v>
      </c>
      <c r="D102" s="12" t="s">
        <v>60</v>
      </c>
      <c r="E102" s="12" t="s">
        <v>106</v>
      </c>
      <c r="F102" s="12" t="s">
        <v>2</v>
      </c>
      <c r="G102" s="19">
        <v>0</v>
      </c>
    </row>
    <row r="103" spans="1:7" ht="15.75" hidden="1">
      <c r="A103" s="30" t="s">
        <v>50</v>
      </c>
      <c r="B103" s="85" t="s">
        <v>211</v>
      </c>
      <c r="C103" s="8" t="s">
        <v>63</v>
      </c>
      <c r="D103" s="8" t="s">
        <v>60</v>
      </c>
      <c r="E103" s="17" t="s">
        <v>105</v>
      </c>
      <c r="F103" s="8"/>
      <c r="G103" s="18">
        <f>G108+G106+G105+G109</f>
        <v>0</v>
      </c>
    </row>
    <row r="104" spans="1:7" ht="25.5" hidden="1">
      <c r="A104" s="79" t="s">
        <v>22</v>
      </c>
      <c r="B104" s="85" t="s">
        <v>211</v>
      </c>
      <c r="C104" s="12" t="s">
        <v>63</v>
      </c>
      <c r="D104" s="12" t="s">
        <v>60</v>
      </c>
      <c r="E104" s="14" t="s">
        <v>105</v>
      </c>
      <c r="F104" s="12" t="s">
        <v>13</v>
      </c>
      <c r="G104" s="19">
        <f>G105+G106</f>
        <v>0</v>
      </c>
    </row>
    <row r="105" spans="1:7" ht="25.5" hidden="1">
      <c r="A105" s="31" t="s">
        <v>11</v>
      </c>
      <c r="B105" s="85" t="s">
        <v>211</v>
      </c>
      <c r="C105" s="12" t="s">
        <v>63</v>
      </c>
      <c r="D105" s="12" t="s">
        <v>60</v>
      </c>
      <c r="E105" s="14" t="s">
        <v>105</v>
      </c>
      <c r="F105" s="12" t="s">
        <v>10</v>
      </c>
      <c r="G105" s="19"/>
    </row>
    <row r="106" spans="1:7" ht="25.5" hidden="1">
      <c r="A106" s="31" t="s">
        <v>130</v>
      </c>
      <c r="B106" s="85" t="s">
        <v>211</v>
      </c>
      <c r="C106" s="12" t="s">
        <v>63</v>
      </c>
      <c r="D106" s="12" t="s">
        <v>60</v>
      </c>
      <c r="E106" s="14" t="s">
        <v>105</v>
      </c>
      <c r="F106" s="12" t="s">
        <v>147</v>
      </c>
      <c r="G106" s="19">
        <v>0</v>
      </c>
    </row>
    <row r="107" spans="1:7" ht="15.75" hidden="1">
      <c r="A107" s="31" t="s">
        <v>8</v>
      </c>
      <c r="B107" s="85" t="s">
        <v>211</v>
      </c>
      <c r="C107" s="12" t="s">
        <v>63</v>
      </c>
      <c r="D107" s="12" t="s">
        <v>60</v>
      </c>
      <c r="E107" s="14" t="s">
        <v>105</v>
      </c>
      <c r="F107" s="12" t="s">
        <v>9</v>
      </c>
      <c r="G107" s="19">
        <f>G108+G109</f>
        <v>0</v>
      </c>
    </row>
    <row r="108" spans="1:7" ht="39" hidden="1">
      <c r="A108" s="47" t="s">
        <v>4</v>
      </c>
      <c r="B108" s="85" t="s">
        <v>211</v>
      </c>
      <c r="C108" s="12" t="s">
        <v>63</v>
      </c>
      <c r="D108" s="12" t="s">
        <v>60</v>
      </c>
      <c r="E108" s="14" t="s">
        <v>105</v>
      </c>
      <c r="F108" s="12" t="s">
        <v>3</v>
      </c>
      <c r="G108" s="19">
        <v>0</v>
      </c>
    </row>
    <row r="109" spans="1:7" ht="25.5" hidden="1">
      <c r="A109" s="31" t="s">
        <v>184</v>
      </c>
      <c r="B109" s="85" t="s">
        <v>211</v>
      </c>
      <c r="C109" s="12" t="s">
        <v>63</v>
      </c>
      <c r="D109" s="12" t="s">
        <v>60</v>
      </c>
      <c r="E109" s="14" t="s">
        <v>105</v>
      </c>
      <c r="F109" s="12" t="s">
        <v>119</v>
      </c>
      <c r="G109" s="19">
        <v>0</v>
      </c>
    </row>
    <row r="110" spans="1:7" ht="25.5" hidden="1">
      <c r="A110" s="30" t="s">
        <v>115</v>
      </c>
      <c r="B110" s="85" t="s">
        <v>211</v>
      </c>
      <c r="C110" s="8" t="s">
        <v>63</v>
      </c>
      <c r="D110" s="8" t="s">
        <v>60</v>
      </c>
      <c r="E110" s="17" t="s">
        <v>114</v>
      </c>
      <c r="F110" s="8"/>
      <c r="G110" s="18">
        <f>SUM(G112)</f>
        <v>0</v>
      </c>
    </row>
    <row r="111" spans="1:7" ht="25.5" hidden="1">
      <c r="A111" s="79" t="s">
        <v>22</v>
      </c>
      <c r="B111" s="85" t="s">
        <v>211</v>
      </c>
      <c r="C111" s="12" t="s">
        <v>63</v>
      </c>
      <c r="D111" s="12" t="s">
        <v>60</v>
      </c>
      <c r="E111" s="14" t="s">
        <v>114</v>
      </c>
      <c r="F111" s="12" t="s">
        <v>13</v>
      </c>
      <c r="G111" s="19">
        <f>G112</f>
        <v>0</v>
      </c>
    </row>
    <row r="112" spans="1:7" ht="25.5" hidden="1">
      <c r="A112" s="31" t="s">
        <v>11</v>
      </c>
      <c r="B112" s="85" t="s">
        <v>211</v>
      </c>
      <c r="C112" s="12" t="s">
        <v>63</v>
      </c>
      <c r="D112" s="12" t="s">
        <v>60</v>
      </c>
      <c r="E112" s="14" t="s">
        <v>114</v>
      </c>
      <c r="F112" s="12" t="s">
        <v>10</v>
      </c>
      <c r="G112" s="19">
        <v>0</v>
      </c>
    </row>
    <row r="113" spans="1:7" ht="15.75">
      <c r="A113" s="30" t="s">
        <v>139</v>
      </c>
      <c r="B113" s="85" t="s">
        <v>211</v>
      </c>
      <c r="C113" s="8" t="s">
        <v>63</v>
      </c>
      <c r="D113" s="8" t="s">
        <v>61</v>
      </c>
      <c r="E113" s="8"/>
      <c r="F113" s="8"/>
      <c r="G113" s="18">
        <f>G114+G124+G118+G121</f>
        <v>2660000</v>
      </c>
    </row>
    <row r="114" spans="1:7" ht="0.75" customHeight="1">
      <c r="A114" s="88"/>
      <c r="B114" s="85"/>
      <c r="C114" s="8"/>
      <c r="D114" s="8"/>
      <c r="E114" s="8"/>
      <c r="F114" s="8"/>
      <c r="G114" s="18"/>
    </row>
    <row r="115" spans="1:7" ht="15.75" hidden="1">
      <c r="A115" s="30"/>
      <c r="B115" s="85"/>
      <c r="C115" s="8"/>
      <c r="D115" s="8"/>
      <c r="E115" s="8"/>
      <c r="F115" s="8"/>
      <c r="G115" s="18"/>
    </row>
    <row r="116" spans="1:7" ht="15.75" hidden="1">
      <c r="A116" s="30"/>
      <c r="B116" s="85"/>
      <c r="C116" s="8"/>
      <c r="D116" s="8"/>
      <c r="E116" s="8"/>
      <c r="F116" s="8"/>
      <c r="G116" s="18"/>
    </row>
    <row r="117" spans="1:7" ht="15.75" hidden="1">
      <c r="A117" s="79"/>
      <c r="B117" s="85"/>
      <c r="C117" s="12"/>
      <c r="D117" s="12"/>
      <c r="E117" s="12"/>
      <c r="F117" s="12"/>
      <c r="G117" s="19"/>
    </row>
    <row r="118" spans="1:7" ht="51">
      <c r="A118" s="78" t="s">
        <v>267</v>
      </c>
      <c r="B118" s="118" t="s">
        <v>211</v>
      </c>
      <c r="C118" s="8" t="s">
        <v>63</v>
      </c>
      <c r="D118" s="8" t="s">
        <v>61</v>
      </c>
      <c r="E118" s="8" t="s">
        <v>259</v>
      </c>
      <c r="F118" s="8"/>
      <c r="G118" s="18">
        <f>G119</f>
        <v>216000</v>
      </c>
    </row>
    <row r="119" spans="1:7" ht="25.5">
      <c r="A119" s="78" t="s">
        <v>268</v>
      </c>
      <c r="B119" s="118" t="s">
        <v>211</v>
      </c>
      <c r="C119" s="8" t="s">
        <v>63</v>
      </c>
      <c r="D119" s="8" t="s">
        <v>61</v>
      </c>
      <c r="E119" s="8" t="s">
        <v>259</v>
      </c>
      <c r="F119" s="8"/>
      <c r="G119" s="18">
        <f>G120</f>
        <v>216000</v>
      </c>
    </row>
    <row r="120" spans="1:7" ht="25.5">
      <c r="A120" s="79" t="s">
        <v>22</v>
      </c>
      <c r="B120" s="85" t="s">
        <v>211</v>
      </c>
      <c r="C120" s="12" t="s">
        <v>63</v>
      </c>
      <c r="D120" s="12" t="s">
        <v>61</v>
      </c>
      <c r="E120" s="12" t="s">
        <v>259</v>
      </c>
      <c r="F120" s="12" t="s">
        <v>13</v>
      </c>
      <c r="G120" s="19">
        <v>216000</v>
      </c>
    </row>
    <row r="121" spans="1:7" ht="15.75" hidden="1">
      <c r="A121" s="78"/>
      <c r="B121" s="118"/>
      <c r="C121" s="8"/>
      <c r="D121" s="8"/>
      <c r="E121" s="8"/>
      <c r="F121" s="12"/>
      <c r="G121" s="18"/>
    </row>
    <row r="122" spans="1:7" ht="15.75" hidden="1">
      <c r="A122" s="78"/>
      <c r="B122" s="118"/>
      <c r="C122" s="8"/>
      <c r="D122" s="8"/>
      <c r="E122" s="8"/>
      <c r="F122" s="12"/>
      <c r="G122" s="18"/>
    </row>
    <row r="123" spans="1:7" ht="15.75" hidden="1">
      <c r="A123" s="79"/>
      <c r="B123" s="85"/>
      <c r="C123" s="12"/>
      <c r="D123" s="12"/>
      <c r="E123" s="12"/>
      <c r="F123" s="12"/>
      <c r="G123" s="19"/>
    </row>
    <row r="124" spans="1:7" ht="38.25">
      <c r="A124" s="30" t="s">
        <v>217</v>
      </c>
      <c r="B124" s="85" t="s">
        <v>211</v>
      </c>
      <c r="C124" s="8" t="s">
        <v>63</v>
      </c>
      <c r="D124" s="8" t="s">
        <v>61</v>
      </c>
      <c r="E124" s="8" t="s">
        <v>87</v>
      </c>
      <c r="F124" s="8"/>
      <c r="G124" s="18">
        <f>G125</f>
        <v>2444000</v>
      </c>
    </row>
    <row r="125" spans="1:7" ht="15.75">
      <c r="A125" s="30" t="s">
        <v>50</v>
      </c>
      <c r="B125" s="85" t="s">
        <v>211</v>
      </c>
      <c r="C125" s="8" t="s">
        <v>63</v>
      </c>
      <c r="D125" s="8" t="s">
        <v>61</v>
      </c>
      <c r="E125" s="8" t="s">
        <v>99</v>
      </c>
      <c r="F125" s="8"/>
      <c r="G125" s="18">
        <f>G126</f>
        <v>2444000</v>
      </c>
    </row>
    <row r="126" spans="1:7" ht="15.75">
      <c r="A126" s="30" t="s">
        <v>139</v>
      </c>
      <c r="B126" s="85" t="s">
        <v>211</v>
      </c>
      <c r="C126" s="8" t="s">
        <v>63</v>
      </c>
      <c r="D126" s="8" t="s">
        <v>61</v>
      </c>
      <c r="E126" s="8" t="s">
        <v>110</v>
      </c>
      <c r="F126" s="8"/>
      <c r="G126" s="18">
        <f>G127+G129+G131</f>
        <v>2444000</v>
      </c>
    </row>
    <row r="127" spans="1:7" ht="15.75">
      <c r="A127" s="30" t="s">
        <v>140</v>
      </c>
      <c r="B127" s="85" t="s">
        <v>211</v>
      </c>
      <c r="C127" s="8" t="s">
        <v>63</v>
      </c>
      <c r="D127" s="8" t="s">
        <v>61</v>
      </c>
      <c r="E127" s="8" t="s">
        <v>109</v>
      </c>
      <c r="F127" s="8"/>
      <c r="G127" s="18">
        <f>G128</f>
        <v>444000</v>
      </c>
    </row>
    <row r="128" spans="1:7" ht="25.5">
      <c r="A128" s="79" t="s">
        <v>22</v>
      </c>
      <c r="B128" s="85" t="s">
        <v>211</v>
      </c>
      <c r="C128" s="20" t="s">
        <v>63</v>
      </c>
      <c r="D128" s="20" t="s">
        <v>61</v>
      </c>
      <c r="E128" s="20" t="s">
        <v>109</v>
      </c>
      <c r="F128" s="20" t="s">
        <v>13</v>
      </c>
      <c r="G128" s="19">
        <v>444000</v>
      </c>
    </row>
    <row r="129" spans="1:7" ht="15.75">
      <c r="A129" s="30" t="s">
        <v>51</v>
      </c>
      <c r="B129" s="85" t="s">
        <v>211</v>
      </c>
      <c r="C129" s="8" t="s">
        <v>63</v>
      </c>
      <c r="D129" s="8" t="s">
        <v>61</v>
      </c>
      <c r="E129" s="8" t="s">
        <v>108</v>
      </c>
      <c r="F129" s="8"/>
      <c r="G129" s="18">
        <f>G130</f>
        <v>1155000</v>
      </c>
    </row>
    <row r="130" spans="1:7" ht="25.5">
      <c r="A130" s="79" t="s">
        <v>22</v>
      </c>
      <c r="B130" s="85" t="s">
        <v>211</v>
      </c>
      <c r="C130" s="12" t="s">
        <v>63</v>
      </c>
      <c r="D130" s="12" t="s">
        <v>61</v>
      </c>
      <c r="E130" s="12" t="s">
        <v>108</v>
      </c>
      <c r="F130" s="12" t="s">
        <v>13</v>
      </c>
      <c r="G130" s="19">
        <v>1155000</v>
      </c>
    </row>
    <row r="131" spans="1:7" ht="25.5">
      <c r="A131" s="30" t="s">
        <v>52</v>
      </c>
      <c r="B131" s="85" t="s">
        <v>211</v>
      </c>
      <c r="C131" s="8" t="s">
        <v>63</v>
      </c>
      <c r="D131" s="8" t="s">
        <v>61</v>
      </c>
      <c r="E131" s="8" t="s">
        <v>107</v>
      </c>
      <c r="F131" s="8"/>
      <c r="G131" s="18">
        <f>G132</f>
        <v>845000</v>
      </c>
    </row>
    <row r="132" spans="1:7" ht="25.5">
      <c r="A132" s="79" t="s">
        <v>22</v>
      </c>
      <c r="B132" s="85" t="s">
        <v>211</v>
      </c>
      <c r="C132" s="12" t="s">
        <v>63</v>
      </c>
      <c r="D132" s="12" t="s">
        <v>61</v>
      </c>
      <c r="E132" s="12" t="s">
        <v>107</v>
      </c>
      <c r="F132" s="12" t="s">
        <v>13</v>
      </c>
      <c r="G132" s="19">
        <v>845000</v>
      </c>
    </row>
    <row r="133" spans="1:7" ht="15.75" hidden="1">
      <c r="A133" s="31" t="s">
        <v>25</v>
      </c>
      <c r="B133" s="85" t="s">
        <v>211</v>
      </c>
      <c r="C133" s="12" t="s">
        <v>63</v>
      </c>
      <c r="D133" s="12" t="s">
        <v>61</v>
      </c>
      <c r="E133" s="12" t="s">
        <v>107</v>
      </c>
      <c r="F133" s="12" t="s">
        <v>18</v>
      </c>
      <c r="G133" s="19">
        <f>G134</f>
        <v>0</v>
      </c>
    </row>
    <row r="134" spans="1:7" ht="25.5" hidden="1">
      <c r="A134" s="31" t="s">
        <v>118</v>
      </c>
      <c r="B134" s="85" t="s">
        <v>211</v>
      </c>
      <c r="C134" s="12" t="s">
        <v>63</v>
      </c>
      <c r="D134" s="12" t="s">
        <v>61</v>
      </c>
      <c r="E134" s="12" t="s">
        <v>107</v>
      </c>
      <c r="F134" s="12" t="s">
        <v>117</v>
      </c>
      <c r="G134" s="19">
        <v>0</v>
      </c>
    </row>
    <row r="135" spans="1:7" ht="38.25">
      <c r="A135" s="88" t="s">
        <v>264</v>
      </c>
      <c r="B135" s="85" t="s">
        <v>211</v>
      </c>
      <c r="C135" s="8" t="s">
        <v>63</v>
      </c>
      <c r="D135" s="8" t="s">
        <v>63</v>
      </c>
      <c r="E135" s="8" t="s">
        <v>92</v>
      </c>
      <c r="F135" s="8"/>
      <c r="G135" s="18">
        <f>G136</f>
        <v>1911112</v>
      </c>
    </row>
    <row r="136" spans="1:7" ht="25.5">
      <c r="A136" s="30" t="s">
        <v>230</v>
      </c>
      <c r="B136" s="85" t="s">
        <v>211</v>
      </c>
      <c r="C136" s="8" t="s">
        <v>96</v>
      </c>
      <c r="D136" s="8" t="s">
        <v>63</v>
      </c>
      <c r="E136" s="8" t="s">
        <v>91</v>
      </c>
      <c r="F136" s="8"/>
      <c r="G136" s="18">
        <f>G137+G139</f>
        <v>1911112</v>
      </c>
    </row>
    <row r="137" spans="1:7" ht="25.5">
      <c r="A137" s="30" t="s">
        <v>74</v>
      </c>
      <c r="B137" s="85" t="s">
        <v>211</v>
      </c>
      <c r="C137" s="8" t="s">
        <v>96</v>
      </c>
      <c r="D137" s="8" t="s">
        <v>63</v>
      </c>
      <c r="E137" s="8" t="s">
        <v>231</v>
      </c>
      <c r="F137" s="8"/>
      <c r="G137" s="18">
        <f>G138</f>
        <v>200000</v>
      </c>
    </row>
    <row r="138" spans="1:7" ht="25.5">
      <c r="A138" s="79" t="s">
        <v>22</v>
      </c>
      <c r="B138" s="85" t="s">
        <v>211</v>
      </c>
      <c r="C138" s="12" t="s">
        <v>63</v>
      </c>
      <c r="D138" s="12" t="s">
        <v>63</v>
      </c>
      <c r="E138" s="12" t="s">
        <v>231</v>
      </c>
      <c r="F138" s="12" t="s">
        <v>13</v>
      </c>
      <c r="G138" s="19">
        <v>200000</v>
      </c>
    </row>
    <row r="139" spans="1:7" ht="25.5">
      <c r="A139" s="78" t="s">
        <v>252</v>
      </c>
      <c r="B139" s="85" t="s">
        <v>211</v>
      </c>
      <c r="C139" s="8" t="s">
        <v>63</v>
      </c>
      <c r="D139" s="8" t="s">
        <v>63</v>
      </c>
      <c r="E139" s="91" t="s">
        <v>297</v>
      </c>
      <c r="F139" s="12"/>
      <c r="G139" s="18">
        <f>G140</f>
        <v>1711112</v>
      </c>
    </row>
    <row r="140" spans="1:7" ht="25.5">
      <c r="A140" s="79" t="s">
        <v>22</v>
      </c>
      <c r="B140" s="85" t="s">
        <v>211</v>
      </c>
      <c r="C140" s="12" t="s">
        <v>63</v>
      </c>
      <c r="D140" s="12" t="s">
        <v>63</v>
      </c>
      <c r="E140" s="93" t="s">
        <v>297</v>
      </c>
      <c r="F140" s="12" t="s">
        <v>13</v>
      </c>
      <c r="G140" s="19">
        <v>1711112</v>
      </c>
    </row>
    <row r="141" spans="1:7" ht="25.5">
      <c r="A141" s="124" t="s">
        <v>273</v>
      </c>
      <c r="B141" s="127" t="s">
        <v>211</v>
      </c>
      <c r="C141" s="122" t="s">
        <v>294</v>
      </c>
      <c r="D141" s="122" t="s">
        <v>63</v>
      </c>
      <c r="E141" s="122" t="s">
        <v>269</v>
      </c>
      <c r="F141" s="128"/>
      <c r="G141" s="125">
        <f>G142</f>
        <v>750000</v>
      </c>
    </row>
    <row r="142" spans="1:7" ht="38.25">
      <c r="A142" s="78" t="s">
        <v>260</v>
      </c>
      <c r="B142" s="118" t="s">
        <v>211</v>
      </c>
      <c r="C142" s="8" t="s">
        <v>294</v>
      </c>
      <c r="D142" s="8" t="s">
        <v>63</v>
      </c>
      <c r="E142" s="8" t="s">
        <v>270</v>
      </c>
      <c r="F142" s="12"/>
      <c r="G142" s="19">
        <f>G143</f>
        <v>750000</v>
      </c>
    </row>
    <row r="143" spans="1:7" ht="25.5">
      <c r="A143" s="79" t="s">
        <v>22</v>
      </c>
      <c r="B143" s="85" t="s">
        <v>211</v>
      </c>
      <c r="C143" s="12" t="s">
        <v>294</v>
      </c>
      <c r="D143" s="12" t="s">
        <v>63</v>
      </c>
      <c r="E143" s="12" t="s">
        <v>270</v>
      </c>
      <c r="F143" s="12" t="s">
        <v>13</v>
      </c>
      <c r="G143" s="19">
        <v>750000</v>
      </c>
    </row>
    <row r="144" spans="1:7" ht="16.5">
      <c r="A144" s="37" t="s">
        <v>53</v>
      </c>
      <c r="B144" s="117" t="s">
        <v>211</v>
      </c>
      <c r="C144" s="36" t="s">
        <v>64</v>
      </c>
      <c r="D144" s="36"/>
      <c r="E144" s="36"/>
      <c r="F144" s="36"/>
      <c r="G144" s="38">
        <f>G145+G159</f>
        <v>6809949.529999999</v>
      </c>
    </row>
    <row r="145" spans="1:7" ht="15.75">
      <c r="A145" s="30" t="s">
        <v>54</v>
      </c>
      <c r="B145" s="85" t="s">
        <v>211</v>
      </c>
      <c r="C145" s="8" t="s">
        <v>64</v>
      </c>
      <c r="D145" s="8" t="s">
        <v>58</v>
      </c>
      <c r="E145" s="8"/>
      <c r="F145" s="8"/>
      <c r="G145" s="18">
        <f>G150+G146</f>
        <v>5569349.529999999</v>
      </c>
    </row>
    <row r="146" spans="1:7" ht="38.25">
      <c r="A146" s="30" t="s">
        <v>261</v>
      </c>
      <c r="B146" s="85" t="s">
        <v>211</v>
      </c>
      <c r="C146" s="8" t="s">
        <v>64</v>
      </c>
      <c r="D146" s="8" t="s">
        <v>58</v>
      </c>
      <c r="E146" s="91" t="s">
        <v>232</v>
      </c>
      <c r="F146" s="8"/>
      <c r="G146" s="18">
        <f>G147</f>
        <v>0</v>
      </c>
    </row>
    <row r="147" spans="1:7" ht="38.25">
      <c r="A147" s="30" t="s">
        <v>262</v>
      </c>
      <c r="B147" s="85" t="s">
        <v>211</v>
      </c>
      <c r="C147" s="8" t="s">
        <v>64</v>
      </c>
      <c r="D147" s="8" t="s">
        <v>58</v>
      </c>
      <c r="E147" s="91" t="s">
        <v>233</v>
      </c>
      <c r="F147" s="8"/>
      <c r="G147" s="18">
        <f>G148</f>
        <v>0</v>
      </c>
    </row>
    <row r="148" spans="1:7" ht="38.25">
      <c r="A148" s="30" t="s">
        <v>263</v>
      </c>
      <c r="B148" s="85" t="s">
        <v>211</v>
      </c>
      <c r="C148" s="8" t="s">
        <v>64</v>
      </c>
      <c r="D148" s="8" t="s">
        <v>58</v>
      </c>
      <c r="E148" s="91" t="s">
        <v>234</v>
      </c>
      <c r="F148" s="8"/>
      <c r="G148" s="18">
        <f>G149</f>
        <v>0</v>
      </c>
    </row>
    <row r="149" spans="1:7" ht="25.5">
      <c r="A149" s="79" t="s">
        <v>22</v>
      </c>
      <c r="B149" s="85" t="s">
        <v>211</v>
      </c>
      <c r="C149" s="12" t="s">
        <v>64</v>
      </c>
      <c r="D149" s="12" t="s">
        <v>58</v>
      </c>
      <c r="E149" s="93" t="s">
        <v>234</v>
      </c>
      <c r="F149" s="12" t="s">
        <v>13</v>
      </c>
      <c r="G149" s="19">
        <v>0</v>
      </c>
    </row>
    <row r="150" spans="1:7" ht="38.25">
      <c r="A150" s="30" t="s">
        <v>247</v>
      </c>
      <c r="B150" s="85" t="s">
        <v>211</v>
      </c>
      <c r="C150" s="8" t="s">
        <v>64</v>
      </c>
      <c r="D150" s="8" t="s">
        <v>58</v>
      </c>
      <c r="E150" s="8" t="s">
        <v>87</v>
      </c>
      <c r="F150" s="8"/>
      <c r="G150" s="18">
        <f>G151</f>
        <v>5569349.529999999</v>
      </c>
    </row>
    <row r="151" spans="1:7" ht="38.25">
      <c r="A151" s="30" t="s">
        <v>235</v>
      </c>
      <c r="B151" s="85" t="s">
        <v>211</v>
      </c>
      <c r="C151" s="8" t="s">
        <v>64</v>
      </c>
      <c r="D151" s="8" t="s">
        <v>58</v>
      </c>
      <c r="E151" s="8" t="s">
        <v>86</v>
      </c>
      <c r="F151" s="8"/>
      <c r="G151" s="18">
        <f>G152+G157</f>
        <v>5569349.529999999</v>
      </c>
    </row>
    <row r="152" spans="1:7" ht="25.5">
      <c r="A152" s="30" t="s">
        <v>141</v>
      </c>
      <c r="B152" s="85" t="s">
        <v>211</v>
      </c>
      <c r="C152" s="8" t="s">
        <v>64</v>
      </c>
      <c r="D152" s="8" t="s">
        <v>58</v>
      </c>
      <c r="E152" s="8" t="s">
        <v>88</v>
      </c>
      <c r="F152" s="8"/>
      <c r="G152" s="18">
        <f>G153+G154+G155+G156</f>
        <v>5529101.529999999</v>
      </c>
    </row>
    <row r="153" spans="1:7" ht="15.75">
      <c r="A153" s="31" t="s">
        <v>28</v>
      </c>
      <c r="B153" s="85" t="s">
        <v>211</v>
      </c>
      <c r="C153" s="12" t="s">
        <v>64</v>
      </c>
      <c r="D153" s="12" t="s">
        <v>58</v>
      </c>
      <c r="E153" s="12" t="s">
        <v>88</v>
      </c>
      <c r="F153" s="12" t="s">
        <v>21</v>
      </c>
      <c r="G153" s="19">
        <v>2715410</v>
      </c>
    </row>
    <row r="154" spans="1:7" ht="25.5">
      <c r="A154" s="79" t="s">
        <v>22</v>
      </c>
      <c r="B154" s="85" t="s">
        <v>211</v>
      </c>
      <c r="C154" s="12" t="s">
        <v>64</v>
      </c>
      <c r="D154" s="12" t="s">
        <v>58</v>
      </c>
      <c r="E154" s="12" t="s">
        <v>88</v>
      </c>
      <c r="F154" s="12" t="s">
        <v>13</v>
      </c>
      <c r="G154" s="19">
        <v>2813691.53</v>
      </c>
    </row>
    <row r="155" spans="1:7" ht="15.75">
      <c r="A155" s="31" t="s">
        <v>24</v>
      </c>
      <c r="B155" s="85" t="s">
        <v>211</v>
      </c>
      <c r="C155" s="12" t="s">
        <v>64</v>
      </c>
      <c r="D155" s="12" t="s">
        <v>58</v>
      </c>
      <c r="E155" s="12" t="s">
        <v>88</v>
      </c>
      <c r="F155" s="12" t="s">
        <v>16</v>
      </c>
      <c r="G155" s="19">
        <v>0</v>
      </c>
    </row>
    <row r="156" spans="1:7" ht="15.75">
      <c r="A156" s="31" t="s">
        <v>23</v>
      </c>
      <c r="B156" s="85" t="s">
        <v>211</v>
      </c>
      <c r="C156" s="12" t="s">
        <v>64</v>
      </c>
      <c r="D156" s="12" t="s">
        <v>58</v>
      </c>
      <c r="E156" s="12" t="s">
        <v>88</v>
      </c>
      <c r="F156" s="12" t="s">
        <v>17</v>
      </c>
      <c r="G156" s="19">
        <v>0</v>
      </c>
    </row>
    <row r="157" spans="1:7" ht="51">
      <c r="A157" s="30" t="s">
        <v>287</v>
      </c>
      <c r="B157" s="118" t="s">
        <v>211</v>
      </c>
      <c r="C157" s="8" t="s">
        <v>58</v>
      </c>
      <c r="D157" s="8" t="s">
        <v>62</v>
      </c>
      <c r="E157" s="91" t="s">
        <v>286</v>
      </c>
      <c r="F157" s="8"/>
      <c r="G157" s="18">
        <f>G158</f>
        <v>40248</v>
      </c>
    </row>
    <row r="158" spans="1:7" ht="25.5">
      <c r="A158" s="79" t="s">
        <v>22</v>
      </c>
      <c r="B158" s="85" t="s">
        <v>211</v>
      </c>
      <c r="C158" s="12" t="s">
        <v>58</v>
      </c>
      <c r="D158" s="12" t="s">
        <v>62</v>
      </c>
      <c r="E158" s="93" t="s">
        <v>286</v>
      </c>
      <c r="F158" s="12" t="s">
        <v>13</v>
      </c>
      <c r="G158" s="19">
        <v>40248</v>
      </c>
    </row>
    <row r="159" spans="1:7" ht="15.75">
      <c r="A159" s="30" t="s">
        <v>55</v>
      </c>
      <c r="B159" s="85" t="s">
        <v>211</v>
      </c>
      <c r="C159" s="8" t="s">
        <v>64</v>
      </c>
      <c r="D159" s="8" t="s">
        <v>62</v>
      </c>
      <c r="E159" s="8"/>
      <c r="F159" s="8"/>
      <c r="G159" s="18">
        <f>G160</f>
        <v>1240600</v>
      </c>
    </row>
    <row r="160" spans="1:7" ht="38.25">
      <c r="A160" s="30" t="s">
        <v>217</v>
      </c>
      <c r="B160" s="85" t="s">
        <v>211</v>
      </c>
      <c r="C160" s="8" t="s">
        <v>64</v>
      </c>
      <c r="D160" s="8" t="s">
        <v>62</v>
      </c>
      <c r="E160" s="8" t="s">
        <v>87</v>
      </c>
      <c r="F160" s="8"/>
      <c r="G160" s="18">
        <f>G161</f>
        <v>1240600</v>
      </c>
    </row>
    <row r="161" spans="1:7" ht="38.25">
      <c r="A161" s="30" t="s">
        <v>235</v>
      </c>
      <c r="B161" s="85" t="s">
        <v>211</v>
      </c>
      <c r="C161" s="8" t="s">
        <v>64</v>
      </c>
      <c r="D161" s="8" t="s">
        <v>62</v>
      </c>
      <c r="E161" s="8" t="s">
        <v>86</v>
      </c>
      <c r="F161" s="8"/>
      <c r="G161" s="18">
        <f>G162+G170</f>
        <v>1240600</v>
      </c>
    </row>
    <row r="162" spans="1:7" ht="25.5" hidden="1">
      <c r="A162" s="30" t="s">
        <v>156</v>
      </c>
      <c r="B162" s="85" t="s">
        <v>211</v>
      </c>
      <c r="C162" s="8" t="s">
        <v>64</v>
      </c>
      <c r="D162" s="8" t="s">
        <v>62</v>
      </c>
      <c r="E162" s="8" t="s">
        <v>85</v>
      </c>
      <c r="F162" s="8"/>
      <c r="G162" s="18">
        <f>G164+G165+G169+G167</f>
        <v>0</v>
      </c>
    </row>
    <row r="163" spans="1:7" ht="15.75" hidden="1">
      <c r="A163" s="31" t="s">
        <v>28</v>
      </c>
      <c r="B163" s="85" t="s">
        <v>211</v>
      </c>
      <c r="C163" s="12" t="s">
        <v>64</v>
      </c>
      <c r="D163" s="12" t="s">
        <v>62</v>
      </c>
      <c r="E163" s="12" t="s">
        <v>85</v>
      </c>
      <c r="F163" s="12" t="s">
        <v>21</v>
      </c>
      <c r="G163" s="19">
        <f>G164+G165</f>
        <v>0</v>
      </c>
    </row>
    <row r="164" spans="1:7" ht="15.75" hidden="1">
      <c r="A164" s="13" t="s">
        <v>0</v>
      </c>
      <c r="B164" s="85" t="s">
        <v>211</v>
      </c>
      <c r="C164" s="12" t="s">
        <v>64</v>
      </c>
      <c r="D164" s="12" t="s">
        <v>62</v>
      </c>
      <c r="E164" s="12" t="s">
        <v>85</v>
      </c>
      <c r="F164" s="12" t="s">
        <v>152</v>
      </c>
      <c r="G164" s="19">
        <v>0</v>
      </c>
    </row>
    <row r="165" spans="1:7" ht="38.25" hidden="1">
      <c r="A165" s="31" t="s">
        <v>113</v>
      </c>
      <c r="B165" s="85" t="s">
        <v>211</v>
      </c>
      <c r="C165" s="12" t="s">
        <v>64</v>
      </c>
      <c r="D165" s="12" t="s">
        <v>62</v>
      </c>
      <c r="E165" s="12" t="s">
        <v>85</v>
      </c>
      <c r="F165" s="12" t="s">
        <v>116</v>
      </c>
      <c r="G165" s="19">
        <v>0</v>
      </c>
    </row>
    <row r="166" spans="1:7" ht="25.5" hidden="1">
      <c r="A166" s="79" t="s">
        <v>22</v>
      </c>
      <c r="B166" s="85" t="s">
        <v>211</v>
      </c>
      <c r="C166" s="12" t="s">
        <v>64</v>
      </c>
      <c r="D166" s="12" t="s">
        <v>62</v>
      </c>
      <c r="E166" s="12" t="s">
        <v>85</v>
      </c>
      <c r="F166" s="12" t="s">
        <v>13</v>
      </c>
      <c r="G166" s="19">
        <f>G167</f>
        <v>0</v>
      </c>
    </row>
    <row r="167" spans="1:7" ht="25.5" hidden="1">
      <c r="A167" s="31" t="s">
        <v>142</v>
      </c>
      <c r="B167" s="85" t="s">
        <v>211</v>
      </c>
      <c r="C167" s="12" t="s">
        <v>64</v>
      </c>
      <c r="D167" s="12" t="s">
        <v>62</v>
      </c>
      <c r="E167" s="12" t="s">
        <v>85</v>
      </c>
      <c r="F167" s="12" t="s">
        <v>147</v>
      </c>
      <c r="G167" s="19">
        <v>0</v>
      </c>
    </row>
    <row r="168" spans="1:7" ht="15.75" hidden="1">
      <c r="A168" s="31" t="s">
        <v>24</v>
      </c>
      <c r="B168" s="85" t="s">
        <v>211</v>
      </c>
      <c r="C168" s="12" t="s">
        <v>64</v>
      </c>
      <c r="D168" s="12" t="s">
        <v>62</v>
      </c>
      <c r="E168" s="12" t="s">
        <v>85</v>
      </c>
      <c r="F168" s="12" t="s">
        <v>16</v>
      </c>
      <c r="G168" s="19">
        <f>G169</f>
        <v>0</v>
      </c>
    </row>
    <row r="169" spans="1:7" ht="25.5" hidden="1">
      <c r="A169" s="31" t="s">
        <v>184</v>
      </c>
      <c r="B169" s="85" t="s">
        <v>211</v>
      </c>
      <c r="C169" s="12" t="s">
        <v>64</v>
      </c>
      <c r="D169" s="12" t="s">
        <v>62</v>
      </c>
      <c r="E169" s="12" t="s">
        <v>85</v>
      </c>
      <c r="F169" s="12" t="s">
        <v>119</v>
      </c>
      <c r="G169" s="19">
        <v>0</v>
      </c>
    </row>
    <row r="170" spans="1:7" ht="25.5">
      <c r="A170" s="30" t="s">
        <v>236</v>
      </c>
      <c r="B170" s="85" t="s">
        <v>211</v>
      </c>
      <c r="C170" s="8" t="s">
        <v>64</v>
      </c>
      <c r="D170" s="8" t="s">
        <v>62</v>
      </c>
      <c r="E170" s="8" t="s">
        <v>85</v>
      </c>
      <c r="F170" s="8"/>
      <c r="G170" s="18">
        <f>G171</f>
        <v>1240600</v>
      </c>
    </row>
    <row r="171" spans="1:7" ht="30" customHeight="1">
      <c r="A171" s="79" t="s">
        <v>19</v>
      </c>
      <c r="B171" s="85" t="s">
        <v>211</v>
      </c>
      <c r="C171" s="12" t="s">
        <v>64</v>
      </c>
      <c r="D171" s="12" t="s">
        <v>62</v>
      </c>
      <c r="E171" s="12" t="s">
        <v>85</v>
      </c>
      <c r="F171" s="12" t="s">
        <v>15</v>
      </c>
      <c r="G171" s="19">
        <v>1240600</v>
      </c>
    </row>
    <row r="172" spans="1:7" ht="16.5">
      <c r="A172" s="37" t="s">
        <v>143</v>
      </c>
      <c r="B172" s="117" t="s">
        <v>211</v>
      </c>
      <c r="C172" s="36">
        <v>10</v>
      </c>
      <c r="D172" s="36"/>
      <c r="E172" s="36"/>
      <c r="F172" s="36"/>
      <c r="G172" s="38">
        <f>G173+G179</f>
        <v>510000</v>
      </c>
    </row>
    <row r="173" spans="1:7" ht="15.75">
      <c r="A173" s="30" t="s">
        <v>56</v>
      </c>
      <c r="B173" s="85" t="s">
        <v>211</v>
      </c>
      <c r="C173" s="8">
        <v>10</v>
      </c>
      <c r="D173" s="8" t="s">
        <v>58</v>
      </c>
      <c r="E173" s="8"/>
      <c r="F173" s="8"/>
      <c r="G173" s="18">
        <f>G174</f>
        <v>490000</v>
      </c>
    </row>
    <row r="174" spans="1:7" ht="51">
      <c r="A174" s="68" t="s">
        <v>237</v>
      </c>
      <c r="B174" s="85" t="s">
        <v>211</v>
      </c>
      <c r="C174" s="8">
        <v>10</v>
      </c>
      <c r="D174" s="8" t="s">
        <v>58</v>
      </c>
      <c r="E174" s="91" t="s">
        <v>187</v>
      </c>
      <c r="F174" s="8"/>
      <c r="G174" s="18">
        <f>G175</f>
        <v>490000</v>
      </c>
    </row>
    <row r="175" spans="1:7" ht="25.5">
      <c r="A175" s="68" t="s">
        <v>83</v>
      </c>
      <c r="B175" s="85" t="s">
        <v>211</v>
      </c>
      <c r="C175" s="8" t="s">
        <v>149</v>
      </c>
      <c r="D175" s="8" t="s">
        <v>58</v>
      </c>
      <c r="E175" s="91" t="s">
        <v>186</v>
      </c>
      <c r="F175" s="8"/>
      <c r="G175" s="25">
        <f>G176</f>
        <v>490000</v>
      </c>
    </row>
    <row r="176" spans="1:7" ht="25.5">
      <c r="A176" s="30" t="s">
        <v>57</v>
      </c>
      <c r="B176" s="85" t="s">
        <v>211</v>
      </c>
      <c r="C176" s="8" t="s">
        <v>149</v>
      </c>
      <c r="D176" s="8" t="s">
        <v>58</v>
      </c>
      <c r="E176" s="91" t="s">
        <v>249</v>
      </c>
      <c r="F176" s="8"/>
      <c r="G176" s="18">
        <f>G177</f>
        <v>490000</v>
      </c>
    </row>
    <row r="177" spans="1:7" ht="25.5">
      <c r="A177" s="30" t="s">
        <v>242</v>
      </c>
      <c r="B177" s="85" t="s">
        <v>211</v>
      </c>
      <c r="C177" s="8">
        <v>10</v>
      </c>
      <c r="D177" s="8" t="s">
        <v>58</v>
      </c>
      <c r="E177" s="91" t="s">
        <v>250</v>
      </c>
      <c r="F177" s="8"/>
      <c r="G177" s="18">
        <f>G178</f>
        <v>490000</v>
      </c>
    </row>
    <row r="178" spans="1:7" ht="15.75">
      <c r="A178" s="31" t="s">
        <v>26</v>
      </c>
      <c r="B178" s="85" t="s">
        <v>211</v>
      </c>
      <c r="C178" s="12" t="s">
        <v>149</v>
      </c>
      <c r="D178" s="12" t="s">
        <v>58</v>
      </c>
      <c r="E178" s="93" t="s">
        <v>250</v>
      </c>
      <c r="F178" s="12" t="s">
        <v>20</v>
      </c>
      <c r="G178" s="19">
        <v>490000</v>
      </c>
    </row>
    <row r="179" spans="1:7" ht="15.75">
      <c r="A179" s="30" t="s">
        <v>157</v>
      </c>
      <c r="B179" s="85" t="s">
        <v>211</v>
      </c>
      <c r="C179" s="8">
        <v>10</v>
      </c>
      <c r="D179" s="8" t="s">
        <v>61</v>
      </c>
      <c r="E179" s="8"/>
      <c r="F179" s="8"/>
      <c r="G179" s="18">
        <f>G180+G186</f>
        <v>20000</v>
      </c>
    </row>
    <row r="180" spans="1:7" ht="38.25" hidden="1">
      <c r="A180" s="68" t="s">
        <v>32</v>
      </c>
      <c r="B180" s="85" t="s">
        <v>211</v>
      </c>
      <c r="C180" s="8">
        <v>10</v>
      </c>
      <c r="D180" s="8" t="s">
        <v>61</v>
      </c>
      <c r="E180" s="8" t="s">
        <v>78</v>
      </c>
      <c r="F180" s="8"/>
      <c r="G180" s="18">
        <f>G181</f>
        <v>0</v>
      </c>
    </row>
    <row r="181" spans="1:7" ht="15" customHeight="1" hidden="1">
      <c r="A181" s="68" t="s">
        <v>83</v>
      </c>
      <c r="B181" s="85" t="s">
        <v>211</v>
      </c>
      <c r="C181" s="8" t="s">
        <v>149</v>
      </c>
      <c r="D181" s="8" t="s">
        <v>61</v>
      </c>
      <c r="E181" s="8" t="s">
        <v>82</v>
      </c>
      <c r="F181" s="8"/>
      <c r="G181" s="25">
        <f>G182</f>
        <v>0</v>
      </c>
    </row>
    <row r="182" spans="1:7" ht="25.5" hidden="1">
      <c r="A182" s="30" t="s">
        <v>57</v>
      </c>
      <c r="B182" s="85" t="s">
        <v>211</v>
      </c>
      <c r="C182" s="8" t="s">
        <v>149</v>
      </c>
      <c r="D182" s="8" t="s">
        <v>61</v>
      </c>
      <c r="E182" s="8" t="s">
        <v>80</v>
      </c>
      <c r="F182" s="8"/>
      <c r="G182" s="18">
        <f>G183</f>
        <v>0</v>
      </c>
    </row>
    <row r="183" spans="1:7" ht="25.5" hidden="1">
      <c r="A183" s="30" t="s">
        <v>144</v>
      </c>
      <c r="B183" s="85" t="s">
        <v>211</v>
      </c>
      <c r="C183" s="8">
        <v>10</v>
      </c>
      <c r="D183" s="8" t="s">
        <v>61</v>
      </c>
      <c r="E183" s="8" t="s">
        <v>79</v>
      </c>
      <c r="F183" s="8"/>
      <c r="G183" s="18">
        <f>G185</f>
        <v>0</v>
      </c>
    </row>
    <row r="184" spans="1:7" ht="15.75" hidden="1">
      <c r="A184" s="31" t="s">
        <v>26</v>
      </c>
      <c r="B184" s="85" t="s">
        <v>211</v>
      </c>
      <c r="C184" s="12" t="s">
        <v>149</v>
      </c>
      <c r="D184" s="12" t="s">
        <v>61</v>
      </c>
      <c r="E184" s="12" t="s">
        <v>79</v>
      </c>
      <c r="F184" s="12" t="s">
        <v>20</v>
      </c>
      <c r="G184" s="18">
        <f>G185</f>
        <v>0</v>
      </c>
    </row>
    <row r="185" spans="1:7" ht="25.5" hidden="1">
      <c r="A185" s="31" t="s">
        <v>145</v>
      </c>
      <c r="B185" s="85" t="s">
        <v>211</v>
      </c>
      <c r="C185" s="12" t="s">
        <v>149</v>
      </c>
      <c r="D185" s="12" t="s">
        <v>61</v>
      </c>
      <c r="E185" s="12" t="s">
        <v>79</v>
      </c>
      <c r="F185" s="12" t="s">
        <v>154</v>
      </c>
      <c r="G185" s="19">
        <v>0</v>
      </c>
    </row>
    <row r="186" spans="1:7" ht="51">
      <c r="A186" s="68" t="s">
        <v>238</v>
      </c>
      <c r="B186" s="85" t="s">
        <v>211</v>
      </c>
      <c r="C186" s="8" t="s">
        <v>149</v>
      </c>
      <c r="D186" s="8" t="s">
        <v>61</v>
      </c>
      <c r="E186" s="91" t="s">
        <v>14</v>
      </c>
      <c r="F186" s="8"/>
      <c r="G186" s="18">
        <f>G187</f>
        <v>20000</v>
      </c>
    </row>
    <row r="187" spans="1:7" ht="51">
      <c r="A187" s="68" t="s">
        <v>239</v>
      </c>
      <c r="B187" s="85" t="s">
        <v>211</v>
      </c>
      <c r="C187" s="8" t="s">
        <v>149</v>
      </c>
      <c r="D187" s="8" t="s">
        <v>61</v>
      </c>
      <c r="E187" s="91" t="s">
        <v>14</v>
      </c>
      <c r="F187" s="8" t="s">
        <v>241</v>
      </c>
      <c r="G187" s="18">
        <f>G188</f>
        <v>20000</v>
      </c>
    </row>
    <row r="188" spans="1:7" ht="15.75">
      <c r="A188" s="30" t="s">
        <v>27</v>
      </c>
      <c r="B188" s="85" t="s">
        <v>211</v>
      </c>
      <c r="C188" s="8" t="s">
        <v>149</v>
      </c>
      <c r="D188" s="8" t="s">
        <v>61</v>
      </c>
      <c r="E188" s="91" t="s">
        <v>14</v>
      </c>
      <c r="F188" s="8" t="s">
        <v>21</v>
      </c>
      <c r="G188" s="18">
        <f>G189</f>
        <v>20000</v>
      </c>
    </row>
    <row r="189" spans="1:7" ht="25.5">
      <c r="A189" s="31" t="s">
        <v>240</v>
      </c>
      <c r="B189" s="85" t="s">
        <v>211</v>
      </c>
      <c r="C189" s="12" t="s">
        <v>149</v>
      </c>
      <c r="D189" s="12" t="s">
        <v>61</v>
      </c>
      <c r="E189" s="93" t="s">
        <v>14</v>
      </c>
      <c r="F189" s="12" t="s">
        <v>153</v>
      </c>
      <c r="G189" s="19">
        <v>20000</v>
      </c>
    </row>
    <row r="190" spans="1:7" ht="16.5">
      <c r="A190" s="37" t="s">
        <v>66</v>
      </c>
      <c r="B190" s="117" t="s">
        <v>211</v>
      </c>
      <c r="C190" s="36">
        <v>11</v>
      </c>
      <c r="D190" s="36"/>
      <c r="E190" s="36"/>
      <c r="F190" s="36"/>
      <c r="G190" s="38">
        <f>G191</f>
        <v>20000</v>
      </c>
    </row>
    <row r="191" spans="1:7" ht="15.75">
      <c r="A191" s="30" t="s">
        <v>146</v>
      </c>
      <c r="B191" s="85" t="s">
        <v>211</v>
      </c>
      <c r="C191" s="8">
        <v>11</v>
      </c>
      <c r="D191" s="8" t="s">
        <v>58</v>
      </c>
      <c r="E191" s="8"/>
      <c r="F191" s="8"/>
      <c r="G191" s="18">
        <f>G192</f>
        <v>20000</v>
      </c>
    </row>
    <row r="192" spans="1:7" ht="38.25">
      <c r="A192" s="30" t="s">
        <v>243</v>
      </c>
      <c r="B192" s="85" t="s">
        <v>211</v>
      </c>
      <c r="C192" s="8">
        <v>11</v>
      </c>
      <c r="D192" s="8" t="s">
        <v>58</v>
      </c>
      <c r="E192" s="91" t="s">
        <v>76</v>
      </c>
      <c r="F192" s="8"/>
      <c r="G192" s="18">
        <f>G193</f>
        <v>20000</v>
      </c>
    </row>
    <row r="193" spans="1:7" ht="15.75">
      <c r="A193" s="30" t="s">
        <v>244</v>
      </c>
      <c r="B193" s="85" t="s">
        <v>211</v>
      </c>
      <c r="C193" s="8" t="s">
        <v>155</v>
      </c>
      <c r="D193" s="8" t="s">
        <v>58</v>
      </c>
      <c r="E193" s="91" t="s">
        <v>77</v>
      </c>
      <c r="F193" s="8"/>
      <c r="G193" s="25">
        <f>G194</f>
        <v>20000</v>
      </c>
    </row>
    <row r="194" spans="1:7" ht="15.75">
      <c r="A194" s="30" t="s">
        <v>67</v>
      </c>
      <c r="B194" s="85" t="s">
        <v>211</v>
      </c>
      <c r="C194" s="8">
        <v>11</v>
      </c>
      <c r="D194" s="8" t="s">
        <v>58</v>
      </c>
      <c r="E194" s="91" t="s">
        <v>75</v>
      </c>
      <c r="F194" s="8"/>
      <c r="G194" s="18">
        <f>G195</f>
        <v>20000</v>
      </c>
    </row>
    <row r="195" spans="1:7" ht="25.5">
      <c r="A195" s="79" t="s">
        <v>22</v>
      </c>
      <c r="B195" s="85" t="s">
        <v>211</v>
      </c>
      <c r="C195" s="12" t="s">
        <v>155</v>
      </c>
      <c r="D195" s="12" t="s">
        <v>58</v>
      </c>
      <c r="E195" s="93" t="s">
        <v>75</v>
      </c>
      <c r="F195" s="12" t="s">
        <v>13</v>
      </c>
      <c r="G195" s="19">
        <v>20000</v>
      </c>
    </row>
    <row r="196" spans="1:7" ht="15.75">
      <c r="A196" s="34" t="s">
        <v>158</v>
      </c>
      <c r="B196" s="86"/>
      <c r="C196" s="21"/>
      <c r="D196" s="21"/>
      <c r="E196" s="21"/>
      <c r="F196" s="21"/>
      <c r="G196" s="22">
        <f>G6+G45+G52+G66+G90+G141+G144+G172+G190</f>
        <v>28309528.53</v>
      </c>
    </row>
  </sheetData>
  <sheetProtection/>
  <mergeCells count="3">
    <mergeCell ref="A2:G2"/>
    <mergeCell ref="A4:A5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2024-01-22T07:45:40Z</dcterms:modified>
  <cp:category/>
  <cp:version/>
  <cp:contentType/>
  <cp:contentStatus/>
</cp:coreProperties>
</file>