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'кредиторка'!$A$1:$J$52</definedName>
  </definedNames>
  <calcPr fullCalcOnLoad="1"/>
</workbook>
</file>

<file path=xl/sharedStrings.xml><?xml version="1.0" encoding="utf-8"?>
<sst xmlns="http://schemas.openxmlformats.org/spreadsheetml/2006/main" count="170" uniqueCount="102">
  <si>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</si>
  <si>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</si>
  <si>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</si>
  <si>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</si>
  <si>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</si>
  <si>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</si>
  <si>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</si>
  <si>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</si>
  <si>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</si>
  <si>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</si>
  <si>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</si>
  <si>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</si>
  <si>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</si>
  <si>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</si>
  <si>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</si>
  <si>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</si>
  <si>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</si>
  <si>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</si>
  <si>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</si>
  <si>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</si>
  <si>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</si>
  <si>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</si>
  <si>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</si>
  <si>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</si>
  <si>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</si>
  <si>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</si>
  <si>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</si>
  <si>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</si>
  <si>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</si>
  <si>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</si>
  <si>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</si>
  <si>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</si>
  <si>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</si>
  <si>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</si>
  <si>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</si>
  <si>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</si>
  <si>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</si>
  <si>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</si>
  <si>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</si>
  <si>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</si>
  <si>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</si>
  <si>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</si>
  <si>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</si>
  <si>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</si>
  <si>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</si>
  <si>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</si>
  <si>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</si>
  <si>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</si>
  <si>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</si>
  <si>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</si>
  <si>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</si>
  <si>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</si>
  <si>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</si>
  <si>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</si>
  <si>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</si>
  <si>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</si>
  <si>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</si>
  <si>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</si>
  <si>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</si>
  <si>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</si>
  <si>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</si>
  <si>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</si>
  <si>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</si>
  <si>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</si>
  <si>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</si>
  <si>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</si>
  <si>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</si>
  <si>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</si>
  <si>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</si>
  <si>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</si>
  <si>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</si>
  <si>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</si>
  <si>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</si>
  <si>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</si>
  <si>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</si>
  <si>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</si>
  <si>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</si>
  <si>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</si>
  <si>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</si>
  <si>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</si>
  <si>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 xml:space="preserve">Жилье детям сиротам-0,0 тыс.рублей 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</si>
  <si>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</si>
  <si>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</si>
  <si>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</si>
  <si>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медосмотры-,0,0; командировочный -0,0</t>
  </si>
  <si>
    <t>оснащение Приисковая  СОШ -тыс рублей.</t>
  </si>
  <si>
    <t>медосмотры-0,0; командировочный -0,0</t>
  </si>
  <si>
    <t>Арендная плата</t>
  </si>
  <si>
    <t>з/п плата образование- 0,детские сады-0,0 тыс.рублей.</t>
  </si>
  <si>
    <t>медосмотры-228,3; командировочный -3,6</t>
  </si>
  <si>
    <t>Расшифровка делегированных полномочий на 01 марта  2019  (тыс.руб.)</t>
  </si>
  <si>
    <t>Кредиторская задолженность МО Орджоникидзевский район (консолид.) на 1 марта 2019 г</t>
  </si>
  <si>
    <t>Свод просроченной кредиторской задолженности по собственным полномочиям  район на 1 марта 2019 г</t>
  </si>
  <si>
    <t xml:space="preserve">з/пл приемным родителям - 878,2; </t>
  </si>
  <si>
    <t>пособие по опеке - 1674,4; компенсация части  родительской платы-0,0; Жилье молодым специалистам-0,0тысяч рублей</t>
  </si>
  <si>
    <t xml:space="preserve"> плата образование-6353,6 ; детские сады-1095,7 тыс.рублей.</t>
  </si>
  <si>
    <t xml:space="preserve"> образование-11822,7 тыс.рублей. детские сад- 2088,9 тыс.рублей</t>
  </si>
  <si>
    <t>услуги связи-76,1 тыс.рублей</t>
  </si>
  <si>
    <t>услуги связи-80,6 тыс.рублей</t>
  </si>
  <si>
    <t xml:space="preserve"> Школьное питание-561,3 тыс.рублей.</t>
  </si>
  <si>
    <t xml:space="preserve">школьное питание-203,5тысяч рублей; </t>
  </si>
  <si>
    <t xml:space="preserve"> плата образование- 3220,1;  детские сады-599,8тыс.рублей.б/лист-0,0 тыс.рублей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</si>
</sst>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3" fillId="34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4" fontId="9" fillId="35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 vertical="top" wrapText="1"/>
    </xf>
    <xf numFmtId="0" fontId="10" fillId="35" borderId="20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4" borderId="15" xfId="0" applyFill="1" applyBorder="1" applyAlignment="1">
      <alignment horizontal="center" vertical="top" wrapText="1"/>
    </xf>
    <xf numFmtId="0" fontId="0" fillId="34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6" xfId="0" applyFont="1" applyBorder="1" applyAlignment="1">
      <alignment/>
    </xf>
    <xf numFmtId="0" fontId="0" fillId="36" borderId="13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H8" sqref="H8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62" t="s">
        <v>90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9" ht="15.75">
      <c r="A3" s="158"/>
      <c r="B3" s="158"/>
      <c r="C3" s="158"/>
      <c r="F3" s="159"/>
      <c r="G3" s="159"/>
      <c r="H3" s="52"/>
      <c r="I3" s="52"/>
    </row>
    <row r="4" spans="1:13" ht="15" customHeight="1">
      <c r="A4" s="1" t="s">
        <v>1</v>
      </c>
      <c r="B4" s="43"/>
      <c r="C4" s="160" t="s">
        <v>45</v>
      </c>
      <c r="D4" s="163" t="s">
        <v>22</v>
      </c>
      <c r="E4" s="175"/>
      <c r="F4" s="175"/>
      <c r="G4" s="175"/>
      <c r="H4" s="175"/>
      <c r="I4" s="175"/>
      <c r="J4" s="175"/>
      <c r="K4" s="164"/>
      <c r="L4" s="163" t="s">
        <v>44</v>
      </c>
      <c r="M4" s="164"/>
    </row>
    <row r="5" spans="1:13" ht="15">
      <c r="A5" s="2"/>
      <c r="B5" s="44" t="s">
        <v>20</v>
      </c>
      <c r="C5" s="161"/>
      <c r="D5" s="165" t="s">
        <v>46</v>
      </c>
      <c r="E5" s="166"/>
      <c r="F5" s="167"/>
      <c r="G5" s="176" t="s">
        <v>18</v>
      </c>
      <c r="H5" s="154" t="s">
        <v>0</v>
      </c>
      <c r="I5" s="155"/>
      <c r="J5" s="156" t="s">
        <v>57</v>
      </c>
      <c r="K5" s="157"/>
      <c r="L5" s="171" t="s">
        <v>18</v>
      </c>
      <c r="M5" s="173" t="s">
        <v>55</v>
      </c>
    </row>
    <row r="6" spans="1:13" ht="15">
      <c r="A6" s="2"/>
      <c r="B6" s="45"/>
      <c r="C6" s="161"/>
      <c r="D6" s="168"/>
      <c r="E6" s="169"/>
      <c r="F6" s="170"/>
      <c r="G6" s="177"/>
      <c r="H6" s="58" t="s">
        <v>58</v>
      </c>
      <c r="I6" s="59" t="s">
        <v>55</v>
      </c>
      <c r="J6" s="58" t="s">
        <v>58</v>
      </c>
      <c r="K6" s="59" t="s">
        <v>55</v>
      </c>
      <c r="L6" s="172"/>
      <c r="M6" s="174"/>
    </row>
    <row r="7" spans="1:13" s="12" customFormat="1" ht="14.25" customHeight="1">
      <c r="A7" s="68">
        <v>1</v>
      </c>
      <c r="B7" s="68">
        <v>2</v>
      </c>
      <c r="C7" s="69">
        <v>3</v>
      </c>
      <c r="D7" s="68">
        <v>4</v>
      </c>
      <c r="E7" s="68">
        <v>5</v>
      </c>
      <c r="F7" s="68">
        <v>6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</row>
    <row r="8" spans="1:13" ht="15">
      <c r="A8" s="17" t="s">
        <v>49</v>
      </c>
      <c r="B8" s="26">
        <v>211</v>
      </c>
      <c r="C8" s="53">
        <f>G8+L8</f>
        <v>156.3</v>
      </c>
      <c r="D8" s="26">
        <f aca="true" t="shared" si="0" ref="D8:D20">E8+F8</f>
        <v>3732.4</v>
      </c>
      <c r="E8" s="26">
        <v>3732.4</v>
      </c>
      <c r="F8" s="26"/>
      <c r="G8" s="83">
        <f>H8+J8</f>
        <v>108</v>
      </c>
      <c r="H8" s="48">
        <v>108</v>
      </c>
      <c r="I8" s="83" t="s">
        <v>59</v>
      </c>
      <c r="J8" s="83">
        <v>0</v>
      </c>
      <c r="K8" s="83"/>
      <c r="L8" s="83">
        <v>48.3</v>
      </c>
      <c r="M8" s="87" t="s">
        <v>56</v>
      </c>
    </row>
    <row r="9" spans="1:13" ht="15">
      <c r="A9" s="17" t="s">
        <v>50</v>
      </c>
      <c r="B9" s="26">
        <v>213</v>
      </c>
      <c r="C9" s="53">
        <f>G9+L9</f>
        <v>73.7</v>
      </c>
      <c r="D9" s="26">
        <f t="shared" si="0"/>
        <v>1374.4</v>
      </c>
      <c r="E9" s="26">
        <v>1374.4</v>
      </c>
      <c r="F9" s="26"/>
      <c r="G9" s="83">
        <f>H9+J9</f>
        <v>52.2</v>
      </c>
      <c r="H9" s="48">
        <v>52.2</v>
      </c>
      <c r="I9" s="83" t="s">
        <v>60</v>
      </c>
      <c r="J9" s="83">
        <v>0</v>
      </c>
      <c r="K9" s="83"/>
      <c r="L9" s="83">
        <v>21.5</v>
      </c>
      <c r="M9" s="87" t="s">
        <v>61</v>
      </c>
    </row>
    <row r="10" spans="1:13" ht="15" hidden="1">
      <c r="A10" s="17" t="s">
        <v>12</v>
      </c>
      <c r="B10" s="16">
        <v>212</v>
      </c>
      <c r="C10" s="53">
        <f>G10+L10</f>
        <v>0</v>
      </c>
      <c r="D10" s="26">
        <f t="shared" si="0"/>
        <v>0</v>
      </c>
      <c r="E10" s="26">
        <v>0</v>
      </c>
      <c r="F10" s="26"/>
      <c r="G10" s="82"/>
      <c r="H10" s="82"/>
      <c r="I10" s="82"/>
      <c r="J10" s="82"/>
      <c r="K10" s="82"/>
      <c r="L10" s="83"/>
      <c r="M10" s="87"/>
    </row>
    <row r="11" spans="1:13" ht="15">
      <c r="A11" s="17" t="s">
        <v>2</v>
      </c>
      <c r="B11" s="16">
        <v>221</v>
      </c>
      <c r="C11" s="53">
        <f>G11+L11</f>
        <v>0</v>
      </c>
      <c r="D11" s="26">
        <f t="shared" si="0"/>
        <v>67.7</v>
      </c>
      <c r="E11" s="54">
        <v>67.7</v>
      </c>
      <c r="F11" s="26"/>
      <c r="G11" s="83">
        <f>H11+J11</f>
        <v>0</v>
      </c>
      <c r="H11" s="83">
        <v>0</v>
      </c>
      <c r="I11" s="83" t="s">
        <v>71</v>
      </c>
      <c r="J11" s="82"/>
      <c r="K11" s="82"/>
      <c r="L11" s="82"/>
      <c r="M11" s="84"/>
    </row>
    <row r="12" spans="1:13" ht="15" hidden="1">
      <c r="A12" s="17" t="s">
        <v>3</v>
      </c>
      <c r="B12" s="16">
        <v>222</v>
      </c>
      <c r="C12" s="53">
        <v>0</v>
      </c>
      <c r="D12" s="26">
        <f t="shared" si="0"/>
        <v>8.1</v>
      </c>
      <c r="E12" s="26">
        <v>0</v>
      </c>
      <c r="F12" s="26">
        <v>8.1</v>
      </c>
      <c r="G12" s="82"/>
      <c r="H12" s="82"/>
      <c r="I12" s="82"/>
      <c r="J12" s="82"/>
      <c r="K12" s="82"/>
      <c r="L12" s="82"/>
      <c r="M12" s="84"/>
    </row>
    <row r="13" spans="1:13" ht="15" hidden="1">
      <c r="A13" s="17" t="s">
        <v>4</v>
      </c>
      <c r="B13" s="16">
        <v>223</v>
      </c>
      <c r="C13" s="53">
        <v>0</v>
      </c>
      <c r="D13" s="26">
        <f t="shared" si="0"/>
        <v>289</v>
      </c>
      <c r="E13" s="26">
        <v>289</v>
      </c>
      <c r="F13" s="26"/>
      <c r="G13" s="82"/>
      <c r="H13" s="82"/>
      <c r="I13" s="82"/>
      <c r="J13" s="82"/>
      <c r="K13" s="82"/>
      <c r="L13" s="82"/>
      <c r="M13" s="84"/>
    </row>
    <row r="14" spans="1:13" s="63" customFormat="1" ht="15">
      <c r="A14" s="27" t="s">
        <v>5</v>
      </c>
      <c r="B14" s="61">
        <v>225</v>
      </c>
      <c r="C14" s="62">
        <f aca="true" t="shared" si="1" ref="C14:C24">G14+L14</f>
        <v>0</v>
      </c>
      <c r="D14" s="60">
        <f t="shared" si="0"/>
        <v>308.20000000000005</v>
      </c>
      <c r="E14" s="60">
        <v>208.3</v>
      </c>
      <c r="F14" s="60">
        <v>99.9</v>
      </c>
      <c r="G14" s="66">
        <f>H14+J14</f>
        <v>0</v>
      </c>
      <c r="H14" s="66"/>
      <c r="I14" s="66"/>
      <c r="J14" s="67"/>
      <c r="K14" s="67"/>
      <c r="L14" s="85"/>
      <c r="M14" s="86"/>
    </row>
    <row r="15" spans="1:13" s="63" customFormat="1" ht="37.5" customHeight="1">
      <c r="A15" s="27" t="s">
        <v>8</v>
      </c>
      <c r="B15" s="61">
        <v>226</v>
      </c>
      <c r="C15" s="62">
        <f t="shared" si="1"/>
        <v>878.2</v>
      </c>
      <c r="D15" s="60">
        <f t="shared" si="0"/>
        <v>1060.9</v>
      </c>
      <c r="E15" s="64">
        <v>643.9</v>
      </c>
      <c r="F15" s="60">
        <v>417</v>
      </c>
      <c r="G15" s="66">
        <f>H15+J15</f>
        <v>878.2</v>
      </c>
      <c r="H15" s="66">
        <v>878.2</v>
      </c>
      <c r="I15" s="90" t="s">
        <v>93</v>
      </c>
      <c r="J15" s="66">
        <v>0</v>
      </c>
      <c r="K15" s="66"/>
      <c r="L15" s="67"/>
      <c r="M15" s="86"/>
    </row>
    <row r="16" spans="1:13" s="63" customFormat="1" ht="45.75" customHeight="1">
      <c r="A16" s="27" t="s">
        <v>76</v>
      </c>
      <c r="B16" s="61">
        <v>242</v>
      </c>
      <c r="C16" s="62">
        <f t="shared" si="1"/>
        <v>0</v>
      </c>
      <c r="D16" s="60"/>
      <c r="E16" s="64"/>
      <c r="F16" s="60"/>
      <c r="G16" s="66">
        <f>H16+J16</f>
        <v>0</v>
      </c>
      <c r="H16" s="66">
        <v>0</v>
      </c>
      <c r="I16" s="66" t="s">
        <v>75</v>
      </c>
      <c r="J16" s="66"/>
      <c r="K16" s="66"/>
      <c r="L16" s="67"/>
      <c r="M16" s="86"/>
    </row>
    <row r="17" spans="1:13" s="63" customFormat="1" ht="90">
      <c r="A17" s="27" t="s">
        <v>9</v>
      </c>
      <c r="B17" s="61">
        <v>262</v>
      </c>
      <c r="C17" s="62">
        <f t="shared" si="1"/>
        <v>1674.4</v>
      </c>
      <c r="D17" s="60">
        <f t="shared" si="0"/>
        <v>0</v>
      </c>
      <c r="E17" s="60">
        <v>0</v>
      </c>
      <c r="F17" s="60"/>
      <c r="G17" s="66">
        <f>H17+J17</f>
        <v>1674.4</v>
      </c>
      <c r="H17" s="66">
        <v>1674.4</v>
      </c>
      <c r="I17" s="66" t="s">
        <v>94</v>
      </c>
      <c r="J17" s="66">
        <v>0</v>
      </c>
      <c r="K17" s="66" t="s">
        <v>82</v>
      </c>
      <c r="L17" s="67"/>
      <c r="M17" s="86"/>
    </row>
    <row r="18" spans="1:13" ht="15">
      <c r="A18" s="27" t="s">
        <v>43</v>
      </c>
      <c r="B18" s="16">
        <v>290</v>
      </c>
      <c r="C18" s="62">
        <f t="shared" si="1"/>
        <v>0</v>
      </c>
      <c r="D18" s="83">
        <f t="shared" si="0"/>
        <v>24.8</v>
      </c>
      <c r="E18" s="83">
        <v>24.8</v>
      </c>
      <c r="F18" s="83"/>
      <c r="G18" s="66">
        <f>H18</f>
        <v>0</v>
      </c>
      <c r="H18" s="131">
        <v>0</v>
      </c>
      <c r="I18" s="66"/>
      <c r="J18" s="82"/>
      <c r="K18" s="82"/>
      <c r="L18" s="82"/>
      <c r="M18" s="84"/>
    </row>
    <row r="19" spans="1:13" s="63" customFormat="1" ht="60">
      <c r="A19" s="27" t="s">
        <v>10</v>
      </c>
      <c r="B19" s="61">
        <v>310</v>
      </c>
      <c r="C19" s="62">
        <f t="shared" si="1"/>
        <v>1094.6</v>
      </c>
      <c r="D19" s="60">
        <f t="shared" si="0"/>
        <v>535.7</v>
      </c>
      <c r="E19" s="60">
        <v>364.9</v>
      </c>
      <c r="F19" s="60">
        <v>170.8</v>
      </c>
      <c r="G19" s="142">
        <f>H19+J19</f>
        <v>1094.6</v>
      </c>
      <c r="H19" s="66">
        <v>0</v>
      </c>
      <c r="I19" s="121" t="s">
        <v>80</v>
      </c>
      <c r="J19" s="66">
        <v>1094.6</v>
      </c>
      <c r="K19" s="121" t="s">
        <v>81</v>
      </c>
      <c r="L19" s="67"/>
      <c r="M19" s="86"/>
    </row>
    <row r="20" spans="1:13" ht="26.25" customHeight="1">
      <c r="A20" s="17" t="s">
        <v>11</v>
      </c>
      <c r="B20" s="16">
        <v>340</v>
      </c>
      <c r="C20" s="53">
        <f t="shared" si="1"/>
        <v>0</v>
      </c>
      <c r="D20" s="26">
        <f t="shared" si="0"/>
        <v>497.5</v>
      </c>
      <c r="E20" s="26">
        <v>185.3</v>
      </c>
      <c r="F20" s="26">
        <v>312.2</v>
      </c>
      <c r="G20" s="120">
        <f>H20+J20</f>
        <v>0</v>
      </c>
      <c r="H20" s="83">
        <v>0</v>
      </c>
      <c r="I20" s="120" t="s">
        <v>83</v>
      </c>
      <c r="J20" s="83">
        <v>0</v>
      </c>
      <c r="K20" s="120" t="s">
        <v>73</v>
      </c>
      <c r="L20" s="82"/>
      <c r="M20" s="84"/>
    </row>
    <row r="21" spans="1:13" ht="21" customHeight="1">
      <c r="A21" s="24" t="s">
        <v>51</v>
      </c>
      <c r="B21" s="28"/>
      <c r="C21" s="55">
        <f t="shared" si="1"/>
        <v>3877.2000000000003</v>
      </c>
      <c r="D21" s="28">
        <f aca="true" t="shared" si="2" ref="D21:J21">SUM(D8:D20)</f>
        <v>7898.700000000001</v>
      </c>
      <c r="E21" s="28">
        <f t="shared" si="2"/>
        <v>6890.7</v>
      </c>
      <c r="F21" s="28">
        <f t="shared" si="2"/>
        <v>1008</v>
      </c>
      <c r="G21" s="28">
        <f>SUM(G8:G20)</f>
        <v>3807.4</v>
      </c>
      <c r="H21" s="28">
        <f t="shared" si="2"/>
        <v>2712.8</v>
      </c>
      <c r="I21" s="28"/>
      <c r="J21" s="28">
        <f t="shared" si="2"/>
        <v>1094.6</v>
      </c>
      <c r="K21" s="28"/>
      <c r="L21" s="28">
        <f>SUM(L8:L20)</f>
        <v>69.8</v>
      </c>
      <c r="M21" s="28"/>
    </row>
    <row r="22" spans="1:13" ht="51.75" customHeight="1">
      <c r="A22" s="19">
        <v>211</v>
      </c>
      <c r="B22" s="35"/>
      <c r="C22" s="123">
        <f t="shared" si="1"/>
        <v>7449.3</v>
      </c>
      <c r="D22" s="26">
        <f aca="true" t="shared" si="3" ref="D22:D32">E22+F22</f>
        <v>3866.7</v>
      </c>
      <c r="E22" s="37">
        <v>3866.7</v>
      </c>
      <c r="F22" s="37">
        <v>0</v>
      </c>
      <c r="G22" s="122">
        <f>H22+J22</f>
        <v>7449.3</v>
      </c>
      <c r="H22" s="143">
        <v>7449.3</v>
      </c>
      <c r="I22" s="121" t="s">
        <v>95</v>
      </c>
      <c r="J22" s="83">
        <v>0</v>
      </c>
      <c r="K22" s="120" t="s">
        <v>88</v>
      </c>
      <c r="L22" s="82"/>
      <c r="M22" s="37"/>
    </row>
    <row r="23" spans="1:13" ht="59.25" customHeight="1">
      <c r="A23" s="19">
        <v>213</v>
      </c>
      <c r="B23" s="37"/>
      <c r="C23" s="123">
        <f t="shared" si="1"/>
        <v>17731.5</v>
      </c>
      <c r="D23" s="26">
        <f t="shared" si="3"/>
        <v>1935.5</v>
      </c>
      <c r="E23" s="37">
        <v>1935.5</v>
      </c>
      <c r="F23" s="37">
        <v>0</v>
      </c>
      <c r="G23" s="122">
        <f>H23+J23</f>
        <v>17731.5</v>
      </c>
      <c r="H23" s="143">
        <v>3819.9</v>
      </c>
      <c r="I23" s="121" t="s">
        <v>101</v>
      </c>
      <c r="J23" s="122">
        <v>13911.6</v>
      </c>
      <c r="K23" s="120" t="s">
        <v>96</v>
      </c>
      <c r="L23" s="82"/>
      <c r="M23" s="37"/>
    </row>
    <row r="24" spans="1:13" ht="55.5" customHeight="1">
      <c r="A24" s="19">
        <v>212</v>
      </c>
      <c r="B24" s="37"/>
      <c r="C24" s="123">
        <f t="shared" si="1"/>
        <v>231.9</v>
      </c>
      <c r="D24" s="127">
        <f t="shared" si="3"/>
        <v>214.6</v>
      </c>
      <c r="E24" s="132">
        <v>111.3</v>
      </c>
      <c r="F24" s="132">
        <v>103.3</v>
      </c>
      <c r="G24" s="122">
        <f>H24+J24</f>
        <v>231.9</v>
      </c>
      <c r="H24" s="122"/>
      <c r="I24" s="121" t="s">
        <v>86</v>
      </c>
      <c r="J24" s="122">
        <v>231.9</v>
      </c>
      <c r="K24" s="121" t="s">
        <v>89</v>
      </c>
      <c r="L24" s="82"/>
      <c r="M24" s="37"/>
    </row>
    <row r="25" spans="1:13" ht="30">
      <c r="A25" s="19">
        <v>221</v>
      </c>
      <c r="B25" s="37"/>
      <c r="C25" s="134">
        <f>G25+L25</f>
        <v>156.7</v>
      </c>
      <c r="D25" s="26">
        <f t="shared" si="3"/>
        <v>33</v>
      </c>
      <c r="E25" s="37">
        <v>33</v>
      </c>
      <c r="F25" s="37">
        <v>0</v>
      </c>
      <c r="G25" s="122">
        <f>H25+J25</f>
        <v>156.7</v>
      </c>
      <c r="H25" s="122">
        <v>76.1</v>
      </c>
      <c r="I25" s="121" t="s">
        <v>97</v>
      </c>
      <c r="J25" s="122">
        <v>80.6</v>
      </c>
      <c r="K25" s="120" t="s">
        <v>98</v>
      </c>
      <c r="L25" s="82"/>
      <c r="M25" s="37"/>
    </row>
    <row r="26" spans="1:13" ht="30">
      <c r="A26" s="19">
        <v>222</v>
      </c>
      <c r="B26" s="37"/>
      <c r="C26" s="62">
        <f>G26+L26</f>
        <v>0</v>
      </c>
      <c r="D26" s="26">
        <f t="shared" si="3"/>
        <v>318</v>
      </c>
      <c r="E26" s="37">
        <v>240.4</v>
      </c>
      <c r="F26" s="37">
        <v>77.6</v>
      </c>
      <c r="G26" s="83">
        <f>H26+J26</f>
        <v>0</v>
      </c>
      <c r="H26" s="83">
        <v>0</v>
      </c>
      <c r="I26" s="120" t="s">
        <v>74</v>
      </c>
      <c r="J26" s="82"/>
      <c r="K26" s="82"/>
      <c r="L26" s="82"/>
      <c r="M26" s="37"/>
    </row>
    <row r="27" spans="1:13" ht="15" hidden="1">
      <c r="A27" s="19">
        <v>223</v>
      </c>
      <c r="B27" s="37"/>
      <c r="C27" s="62"/>
      <c r="D27" s="26">
        <f t="shared" si="3"/>
        <v>3401.8</v>
      </c>
      <c r="E27" s="37">
        <v>3401.8</v>
      </c>
      <c r="F27" s="37"/>
      <c r="G27" s="82">
        <v>0</v>
      </c>
      <c r="H27" s="82"/>
      <c r="I27" s="82"/>
      <c r="J27" s="82"/>
      <c r="K27" s="82"/>
      <c r="L27" s="82"/>
      <c r="M27" s="37"/>
    </row>
    <row r="28" spans="1:13" ht="15" hidden="1">
      <c r="A28" s="19">
        <v>224</v>
      </c>
      <c r="B28" s="37"/>
      <c r="C28" s="62"/>
      <c r="D28" s="26">
        <f t="shared" si="3"/>
        <v>0</v>
      </c>
      <c r="E28" s="37">
        <v>0</v>
      </c>
      <c r="F28" s="37">
        <v>0</v>
      </c>
      <c r="G28" s="82">
        <v>0</v>
      </c>
      <c r="H28" s="82"/>
      <c r="I28" s="82"/>
      <c r="J28" s="82"/>
      <c r="K28" s="82"/>
      <c r="L28" s="82"/>
      <c r="M28" s="37"/>
    </row>
    <row r="29" spans="1:13" s="63" customFormat="1" ht="88.5" customHeight="1">
      <c r="A29" s="77">
        <v>225</v>
      </c>
      <c r="B29" s="65"/>
      <c r="C29" s="123">
        <f aca="true" t="shared" si="4" ref="C29:C34">G29+L29</f>
        <v>0</v>
      </c>
      <c r="D29" s="149">
        <f t="shared" si="3"/>
        <v>2457.7</v>
      </c>
      <c r="E29" s="149">
        <v>1854.2</v>
      </c>
      <c r="F29" s="149">
        <v>603.5</v>
      </c>
      <c r="G29" s="121">
        <f>H29+J29</f>
        <v>0</v>
      </c>
      <c r="H29" s="121">
        <v>0</v>
      </c>
      <c r="I29" s="141" t="s">
        <v>85</v>
      </c>
      <c r="J29" s="121">
        <v>0</v>
      </c>
      <c r="K29" s="121" t="s">
        <v>78</v>
      </c>
      <c r="L29" s="67"/>
      <c r="M29" s="65"/>
    </row>
    <row r="30" spans="1:13" s="63" customFormat="1" ht="45">
      <c r="A30" s="77">
        <v>226</v>
      </c>
      <c r="B30" s="65"/>
      <c r="C30" s="62">
        <f t="shared" si="4"/>
        <v>0</v>
      </c>
      <c r="D30" s="67">
        <f t="shared" si="3"/>
        <v>2324</v>
      </c>
      <c r="E30" s="67">
        <v>1642.8</v>
      </c>
      <c r="F30" s="65">
        <v>681.2</v>
      </c>
      <c r="G30" s="66">
        <f>H30+J30</f>
        <v>0</v>
      </c>
      <c r="H30" s="66">
        <v>0</v>
      </c>
      <c r="I30" s="66" t="s">
        <v>84</v>
      </c>
      <c r="J30" s="66">
        <v>0</v>
      </c>
      <c r="K30" s="66" t="s">
        <v>79</v>
      </c>
      <c r="L30" s="67"/>
      <c r="M30" s="65"/>
    </row>
    <row r="31" spans="1:13" s="63" customFormat="1" ht="49.5" customHeight="1">
      <c r="A31" s="77">
        <v>310</v>
      </c>
      <c r="B31" s="65"/>
      <c r="C31" s="62">
        <f t="shared" si="4"/>
        <v>0</v>
      </c>
      <c r="D31" s="60">
        <f t="shared" si="3"/>
        <v>1260.1</v>
      </c>
      <c r="E31" s="65">
        <v>8.1</v>
      </c>
      <c r="F31" s="66">
        <v>1252</v>
      </c>
      <c r="G31" s="66">
        <f>H31+J31</f>
        <v>0</v>
      </c>
      <c r="H31" s="66">
        <v>0</v>
      </c>
      <c r="I31" s="90"/>
      <c r="J31" s="66">
        <v>0</v>
      </c>
      <c r="K31" s="141" t="s">
        <v>85</v>
      </c>
      <c r="L31" s="67"/>
      <c r="M31" s="65"/>
    </row>
    <row r="32" spans="1:13" s="91" customFormat="1" ht="42.75" customHeight="1">
      <c r="A32" s="77">
        <v>340</v>
      </c>
      <c r="B32" s="65"/>
      <c r="C32" s="62">
        <f t="shared" si="4"/>
        <v>764.8</v>
      </c>
      <c r="D32" s="67">
        <f t="shared" si="3"/>
        <v>2802</v>
      </c>
      <c r="E32" s="67">
        <v>1804.3</v>
      </c>
      <c r="F32" s="67">
        <v>997.7</v>
      </c>
      <c r="G32" s="119">
        <f>H32+J32</f>
        <v>764.8</v>
      </c>
      <c r="H32" s="66">
        <v>203.5</v>
      </c>
      <c r="I32" s="66" t="s">
        <v>100</v>
      </c>
      <c r="J32" s="66">
        <v>561.3</v>
      </c>
      <c r="K32" s="66" t="s">
        <v>99</v>
      </c>
      <c r="L32" s="67"/>
      <c r="M32" s="65"/>
    </row>
    <row r="33" spans="1:13" ht="15">
      <c r="A33" s="24" t="s">
        <v>52</v>
      </c>
      <c r="B33" s="28">
        <v>241</v>
      </c>
      <c r="C33" s="51">
        <f>G33+L33</f>
        <v>26334.2</v>
      </c>
      <c r="D33" s="28">
        <f aca="true" t="shared" si="5" ref="D33:L33">SUM(D22:D32)</f>
        <v>18613.4</v>
      </c>
      <c r="E33" s="28">
        <f t="shared" si="5"/>
        <v>14898.1</v>
      </c>
      <c r="F33" s="28">
        <f t="shared" si="5"/>
        <v>3715.3</v>
      </c>
      <c r="G33" s="28">
        <f>SUM(G22:G32)</f>
        <v>26334.2</v>
      </c>
      <c r="H33" s="28">
        <f>SUM(H22:H32)</f>
        <v>11548.800000000001</v>
      </c>
      <c r="I33" s="28"/>
      <c r="J33" s="28">
        <f>J22+J23+J29+J30+J31+J32+J25+J24</f>
        <v>14785.4</v>
      </c>
      <c r="K33" s="28"/>
      <c r="L33" s="28">
        <f t="shared" si="5"/>
        <v>0</v>
      </c>
      <c r="M33" s="28"/>
    </row>
    <row r="34" spans="1:13" ht="15.75">
      <c r="A34" s="39" t="s">
        <v>53</v>
      </c>
      <c r="B34" s="40"/>
      <c r="C34" s="56">
        <f t="shared" si="4"/>
        <v>30211.4</v>
      </c>
      <c r="D34" s="57">
        <f>D21+D33</f>
        <v>26512.100000000002</v>
      </c>
      <c r="E34" s="57">
        <f>E21+E33</f>
        <v>21788.8</v>
      </c>
      <c r="F34" s="57">
        <f>F21+F33</f>
        <v>4723.3</v>
      </c>
      <c r="G34" s="57">
        <f>G21+G33</f>
        <v>30141.600000000002</v>
      </c>
      <c r="H34" s="57">
        <f>H21+H33</f>
        <v>14261.600000000002</v>
      </c>
      <c r="I34" s="57"/>
      <c r="J34" s="57">
        <f>J21+J33</f>
        <v>15880</v>
      </c>
      <c r="K34" s="57"/>
      <c r="L34" s="57">
        <f>L21+L33</f>
        <v>69.8</v>
      </c>
      <c r="M34" s="57">
        <f>M21+M33</f>
        <v>0</v>
      </c>
    </row>
    <row r="35" spans="3:7" ht="15">
      <c r="C35" s="70" t="b">
        <f>C34=C21+C33</f>
        <v>1</v>
      </c>
      <c r="G35" s="70" t="b">
        <f>G34=G21+G33</f>
        <v>1</v>
      </c>
    </row>
  </sheetData>
  <sheetProtection/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7">
      <selection activeCell="E10" sqref="E10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  <col min="11" max="11" width="11.140625" style="0" customWidth="1"/>
    <col min="12" max="12" width="10.57421875" style="0" customWidth="1"/>
  </cols>
  <sheetData>
    <row r="1" ht="15">
      <c r="G1" s="13" t="s">
        <v>23</v>
      </c>
    </row>
    <row r="2" spans="1:7" ht="15.75">
      <c r="A2" s="162" t="s">
        <v>91</v>
      </c>
      <c r="B2" s="162"/>
      <c r="C2" s="162"/>
      <c r="D2" s="162"/>
      <c r="E2" s="162"/>
      <c r="F2" s="162"/>
      <c r="G2" s="162"/>
    </row>
    <row r="3" spans="1:7" ht="15.75">
      <c r="A3" s="158"/>
      <c r="B3" s="158"/>
      <c r="C3" s="158"/>
      <c r="F3" s="159" t="s">
        <v>19</v>
      </c>
      <c r="G3" s="159"/>
    </row>
    <row r="4" spans="1:10" ht="29.25" customHeight="1">
      <c r="A4" s="1" t="s">
        <v>1</v>
      </c>
      <c r="B4" s="43"/>
      <c r="C4" s="160" t="s">
        <v>45</v>
      </c>
      <c r="D4" s="163" t="s">
        <v>22</v>
      </c>
      <c r="E4" s="175"/>
      <c r="F4" s="175"/>
      <c r="G4" s="175"/>
      <c r="H4" s="164"/>
      <c r="I4" s="179" t="s">
        <v>44</v>
      </c>
      <c r="J4" s="179"/>
    </row>
    <row r="5" spans="1:10" ht="15" customHeight="1">
      <c r="A5" s="2"/>
      <c r="B5" s="44" t="s">
        <v>20</v>
      </c>
      <c r="C5" s="161"/>
      <c r="D5" s="165" t="s">
        <v>46</v>
      </c>
      <c r="E5" s="166"/>
      <c r="F5" s="167"/>
      <c r="G5" s="183" t="s">
        <v>47</v>
      </c>
      <c r="H5" s="184"/>
      <c r="I5" s="171" t="s">
        <v>18</v>
      </c>
      <c r="J5" s="180" t="s">
        <v>54</v>
      </c>
    </row>
    <row r="6" spans="1:10" ht="15" customHeight="1">
      <c r="A6" s="2"/>
      <c r="B6" s="45"/>
      <c r="C6" s="161"/>
      <c r="D6" s="168"/>
      <c r="E6" s="169"/>
      <c r="F6" s="170"/>
      <c r="G6" s="185"/>
      <c r="H6" s="186"/>
      <c r="I6" s="172"/>
      <c r="J6" s="181"/>
    </row>
    <row r="7" spans="1:10" ht="30">
      <c r="A7" s="3"/>
      <c r="B7" s="46"/>
      <c r="C7" s="161"/>
      <c r="D7" s="33" t="s">
        <v>18</v>
      </c>
      <c r="E7" s="33" t="s">
        <v>0</v>
      </c>
      <c r="F7" s="31" t="s">
        <v>48</v>
      </c>
      <c r="G7" s="33" t="s">
        <v>18</v>
      </c>
      <c r="H7" s="32" t="s">
        <v>54</v>
      </c>
      <c r="I7" s="178"/>
      <c r="J7" s="182"/>
    </row>
    <row r="8" spans="1:9" ht="3.75" customHeight="1">
      <c r="A8" s="3"/>
      <c r="B8" s="42"/>
      <c r="C8" s="9"/>
      <c r="D8" s="29"/>
      <c r="E8" s="29"/>
      <c r="F8" s="29"/>
      <c r="G8" s="30"/>
      <c r="H8" s="20"/>
      <c r="I8" s="5"/>
    </row>
    <row r="9" spans="1:10" s="8" customFormat="1" ht="12">
      <c r="A9" s="6">
        <v>1</v>
      </c>
      <c r="B9" s="6">
        <v>2</v>
      </c>
      <c r="C9" s="4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48">
        <v>10</v>
      </c>
    </row>
    <row r="10" spans="1:12" ht="15">
      <c r="A10" s="17" t="s">
        <v>49</v>
      </c>
      <c r="B10" s="26">
        <v>211</v>
      </c>
      <c r="C10" s="80">
        <f aca="true" t="shared" si="0" ref="C10:C38">D10+G10+I10</f>
        <v>7258.9</v>
      </c>
      <c r="D10" s="17">
        <f>E10+F10</f>
        <v>575.7</v>
      </c>
      <c r="E10" s="17">
        <v>575.7</v>
      </c>
      <c r="F10" s="78">
        <v>0</v>
      </c>
      <c r="G10" s="17">
        <v>108</v>
      </c>
      <c r="H10" s="17"/>
      <c r="I10" s="144">
        <v>6575.2</v>
      </c>
      <c r="J10" s="4">
        <v>4329</v>
      </c>
      <c r="K10" s="150"/>
      <c r="L10" s="125"/>
    </row>
    <row r="11" spans="1:12" ht="15">
      <c r="A11" s="17" t="s">
        <v>50</v>
      </c>
      <c r="B11" s="26">
        <v>213</v>
      </c>
      <c r="C11" s="80">
        <f t="shared" si="0"/>
        <v>21958.6</v>
      </c>
      <c r="D11" s="17">
        <f aca="true" t="shared" si="1" ref="D11:D21">E11+F11</f>
        <v>13292.4</v>
      </c>
      <c r="E11" s="17">
        <v>1395.8</v>
      </c>
      <c r="F11" s="78">
        <v>11896.6</v>
      </c>
      <c r="G11" s="17">
        <v>52.2</v>
      </c>
      <c r="H11" s="17"/>
      <c r="I11" s="144">
        <v>8614</v>
      </c>
      <c r="J11" s="4">
        <v>7616.5</v>
      </c>
      <c r="K11" s="150"/>
      <c r="L11" s="125"/>
    </row>
    <row r="12" spans="1:12" ht="15">
      <c r="A12" s="17" t="s">
        <v>12</v>
      </c>
      <c r="B12" s="16">
        <v>212</v>
      </c>
      <c r="C12" s="80">
        <f t="shared" si="0"/>
        <v>4.5</v>
      </c>
      <c r="D12" s="17">
        <f t="shared" si="1"/>
        <v>4.5</v>
      </c>
      <c r="E12" s="17">
        <v>1.1</v>
      </c>
      <c r="F12" s="78">
        <v>3.4</v>
      </c>
      <c r="G12" s="17"/>
      <c r="H12" s="17"/>
      <c r="I12" s="144">
        <v>0</v>
      </c>
      <c r="J12" s="4">
        <v>0</v>
      </c>
      <c r="K12" s="150"/>
      <c r="L12" s="125"/>
    </row>
    <row r="13" spans="1:12" ht="15">
      <c r="A13" s="17" t="s">
        <v>2</v>
      </c>
      <c r="B13" s="16">
        <v>221</v>
      </c>
      <c r="C13" s="80">
        <f t="shared" si="0"/>
        <v>16.1</v>
      </c>
      <c r="D13" s="17">
        <f t="shared" si="1"/>
        <v>1.1</v>
      </c>
      <c r="E13" s="79">
        <v>0</v>
      </c>
      <c r="F13" s="78">
        <v>1.1</v>
      </c>
      <c r="G13" s="17">
        <v>0</v>
      </c>
      <c r="H13" s="17"/>
      <c r="I13" s="144">
        <v>15</v>
      </c>
      <c r="J13" s="4">
        <v>12.4</v>
      </c>
      <c r="K13" s="150"/>
      <c r="L13" s="125"/>
    </row>
    <row r="14" spans="1:12" ht="15">
      <c r="A14" s="17" t="s">
        <v>3</v>
      </c>
      <c r="B14" s="16">
        <v>222</v>
      </c>
      <c r="C14" s="80">
        <f t="shared" si="0"/>
        <v>460.9</v>
      </c>
      <c r="D14" s="17">
        <f t="shared" si="1"/>
        <v>3.2</v>
      </c>
      <c r="E14" s="17">
        <v>0</v>
      </c>
      <c r="F14" s="78">
        <v>3.2</v>
      </c>
      <c r="G14" s="17"/>
      <c r="H14" s="17"/>
      <c r="I14" s="144">
        <v>457.7</v>
      </c>
      <c r="J14" s="4">
        <v>384.6</v>
      </c>
      <c r="K14" s="150"/>
      <c r="L14" s="125"/>
    </row>
    <row r="15" spans="1:12" ht="15">
      <c r="A15" s="17" t="s">
        <v>4</v>
      </c>
      <c r="B15" s="16">
        <v>223</v>
      </c>
      <c r="C15" s="80">
        <f t="shared" si="0"/>
        <v>2458.2999999999997</v>
      </c>
      <c r="D15" s="17">
        <f t="shared" si="1"/>
        <v>150.2</v>
      </c>
      <c r="E15" s="17">
        <v>52</v>
      </c>
      <c r="F15" s="78">
        <v>98.2</v>
      </c>
      <c r="G15" s="17"/>
      <c r="H15" s="17"/>
      <c r="I15" s="145">
        <v>2308.1</v>
      </c>
      <c r="J15" s="4">
        <v>1997.1</v>
      </c>
      <c r="K15" s="151"/>
      <c r="L15" s="125"/>
    </row>
    <row r="16" spans="1:12" ht="15">
      <c r="A16" s="17" t="s">
        <v>87</v>
      </c>
      <c r="B16" s="16">
        <v>224</v>
      </c>
      <c r="C16" s="80">
        <f t="shared" si="0"/>
        <v>9.4</v>
      </c>
      <c r="D16" s="17">
        <f t="shared" si="1"/>
        <v>0</v>
      </c>
      <c r="E16" s="17">
        <v>0</v>
      </c>
      <c r="F16" s="78"/>
      <c r="G16" s="17"/>
      <c r="H16" s="17"/>
      <c r="I16" s="145">
        <v>9.4</v>
      </c>
      <c r="J16" s="4">
        <v>0</v>
      </c>
      <c r="K16" s="151"/>
      <c r="L16" s="125"/>
    </row>
    <row r="17" spans="1:12" ht="15">
      <c r="A17" s="17" t="s">
        <v>5</v>
      </c>
      <c r="B17" s="16">
        <v>225</v>
      </c>
      <c r="C17" s="80">
        <f t="shared" si="0"/>
        <v>2297.6000000000004</v>
      </c>
      <c r="D17" s="17">
        <f t="shared" si="1"/>
        <v>32.3</v>
      </c>
      <c r="E17" s="17">
        <v>5.3</v>
      </c>
      <c r="F17" s="78">
        <v>27</v>
      </c>
      <c r="G17" s="17"/>
      <c r="H17" s="17"/>
      <c r="I17" s="146">
        <v>2265.3</v>
      </c>
      <c r="J17" s="4">
        <v>1848.6</v>
      </c>
      <c r="K17" s="152"/>
      <c r="L17" s="125"/>
    </row>
    <row r="18" spans="1:12" ht="15">
      <c r="A18" s="17" t="s">
        <v>8</v>
      </c>
      <c r="B18" s="16">
        <v>226</v>
      </c>
      <c r="C18" s="80">
        <f t="shared" si="0"/>
        <v>5295.9</v>
      </c>
      <c r="D18" s="78">
        <f>E18+F18</f>
        <v>635.5999999999999</v>
      </c>
      <c r="E18" s="78">
        <v>133.2</v>
      </c>
      <c r="F18" s="78">
        <v>502.4</v>
      </c>
      <c r="G18" s="17">
        <v>878.2</v>
      </c>
      <c r="H18" s="17"/>
      <c r="I18" s="144">
        <v>3782.1</v>
      </c>
      <c r="J18" s="4">
        <v>3095.6</v>
      </c>
      <c r="K18" s="150"/>
      <c r="L18" s="125"/>
    </row>
    <row r="19" spans="1:12" ht="13.5" customHeight="1">
      <c r="A19" s="27" t="s">
        <v>76</v>
      </c>
      <c r="B19" s="16">
        <v>242</v>
      </c>
      <c r="C19" s="80">
        <f t="shared" si="0"/>
        <v>393.1</v>
      </c>
      <c r="D19" s="17">
        <f t="shared" si="1"/>
        <v>393.1</v>
      </c>
      <c r="E19" s="78">
        <v>0</v>
      </c>
      <c r="F19" s="78">
        <v>393.1</v>
      </c>
      <c r="G19" s="17"/>
      <c r="H19" s="17"/>
      <c r="I19" s="144">
        <v>0</v>
      </c>
      <c r="J19" s="4">
        <v>0</v>
      </c>
      <c r="K19" s="150"/>
      <c r="L19" s="125"/>
    </row>
    <row r="20" spans="1:12" ht="15">
      <c r="A20" s="17" t="s">
        <v>9</v>
      </c>
      <c r="B20" s="16">
        <v>262</v>
      </c>
      <c r="C20" s="80">
        <f t="shared" si="0"/>
        <v>1704.4</v>
      </c>
      <c r="D20" s="17">
        <f t="shared" si="1"/>
        <v>30</v>
      </c>
      <c r="E20" s="17">
        <v>30</v>
      </c>
      <c r="F20" s="78"/>
      <c r="G20" s="48">
        <v>1674.4</v>
      </c>
      <c r="H20" s="17"/>
      <c r="I20" s="145">
        <v>0</v>
      </c>
      <c r="J20" s="4">
        <v>0</v>
      </c>
      <c r="K20" s="151"/>
      <c r="L20" s="125"/>
    </row>
    <row r="21" spans="1:12" ht="15">
      <c r="A21" s="17" t="s">
        <v>21</v>
      </c>
      <c r="B21" s="16">
        <v>263</v>
      </c>
      <c r="C21" s="80">
        <f t="shared" si="0"/>
        <v>261</v>
      </c>
      <c r="D21" s="17">
        <f t="shared" si="1"/>
        <v>0</v>
      </c>
      <c r="E21" s="118"/>
      <c r="F21" s="78"/>
      <c r="G21" s="17"/>
      <c r="H21" s="17"/>
      <c r="I21" s="144">
        <v>261</v>
      </c>
      <c r="J21" s="4">
        <v>118.3</v>
      </c>
      <c r="K21" s="150"/>
      <c r="L21" s="125"/>
    </row>
    <row r="22" spans="1:12" ht="15">
      <c r="A22" s="27" t="s">
        <v>43</v>
      </c>
      <c r="B22" s="16">
        <v>290</v>
      </c>
      <c r="C22" s="80">
        <f t="shared" si="0"/>
        <v>590.1999999999999</v>
      </c>
      <c r="D22" s="17">
        <f>E22+F22</f>
        <v>119.8</v>
      </c>
      <c r="E22" s="17">
        <v>42</v>
      </c>
      <c r="F22" s="78">
        <v>77.8</v>
      </c>
      <c r="G22" s="17"/>
      <c r="H22" s="17"/>
      <c r="I22" s="144">
        <v>470.4</v>
      </c>
      <c r="J22" s="4">
        <v>422.6</v>
      </c>
      <c r="K22" s="150"/>
      <c r="L22" s="125"/>
    </row>
    <row r="23" spans="1:12" ht="15">
      <c r="A23" s="17" t="s">
        <v>10</v>
      </c>
      <c r="B23" s="16">
        <v>310</v>
      </c>
      <c r="C23" s="80">
        <f t="shared" si="0"/>
        <v>1505.8</v>
      </c>
      <c r="D23" s="17">
        <f>E23+F23</f>
        <v>0</v>
      </c>
      <c r="E23" s="17">
        <v>0</v>
      </c>
      <c r="F23" s="78"/>
      <c r="G23" s="17">
        <v>1094.6</v>
      </c>
      <c r="H23" s="17">
        <v>1094.6</v>
      </c>
      <c r="I23" s="144">
        <v>411.2</v>
      </c>
      <c r="J23" s="4">
        <v>398.4</v>
      </c>
      <c r="K23" s="150"/>
      <c r="L23" s="125"/>
    </row>
    <row r="24" spans="1:12" ht="15">
      <c r="A24" s="17" t="s">
        <v>11</v>
      </c>
      <c r="B24" s="16">
        <v>340</v>
      </c>
      <c r="C24" s="80">
        <f t="shared" si="0"/>
        <v>2196.9</v>
      </c>
      <c r="D24" s="17">
        <f>E24+F24</f>
        <v>120.5</v>
      </c>
      <c r="E24" s="17">
        <v>101.2</v>
      </c>
      <c r="F24" s="78">
        <v>19.3</v>
      </c>
      <c r="G24" s="17"/>
      <c r="H24" s="17"/>
      <c r="I24" s="144">
        <v>2076.4</v>
      </c>
      <c r="J24" s="4">
        <v>1643.6</v>
      </c>
      <c r="K24" s="150"/>
      <c r="L24" s="125"/>
    </row>
    <row r="25" spans="1:12" s="15" customFormat="1" ht="15">
      <c r="A25" s="24" t="s">
        <v>51</v>
      </c>
      <c r="B25" s="28"/>
      <c r="C25" s="50">
        <f>D25+G25+I25</f>
        <v>46411.600000000006</v>
      </c>
      <c r="D25" s="24">
        <f>SUM(D10:D24)</f>
        <v>15358.400000000001</v>
      </c>
      <c r="E25" s="24">
        <f aca="true" t="shared" si="2" ref="E25:J25">SUM(E10:E24)</f>
        <v>2336.2999999999997</v>
      </c>
      <c r="F25" s="24">
        <f t="shared" si="2"/>
        <v>13022.1</v>
      </c>
      <c r="G25" s="24">
        <f>SUM(G10:G24)</f>
        <v>3807.4</v>
      </c>
      <c r="H25" s="24">
        <f t="shared" si="2"/>
        <v>1094.6</v>
      </c>
      <c r="I25" s="51">
        <f>SUM(I10:I24)</f>
        <v>27245.800000000003</v>
      </c>
      <c r="J25" s="28">
        <f t="shared" si="2"/>
        <v>21866.699999999997</v>
      </c>
      <c r="K25" s="135"/>
      <c r="L25" s="135"/>
    </row>
    <row r="26" spans="1:12" s="18" customFormat="1" ht="15">
      <c r="A26" s="19">
        <v>211</v>
      </c>
      <c r="B26" s="35"/>
      <c r="C26" s="80">
        <f t="shared" si="0"/>
        <v>10062.3</v>
      </c>
      <c r="D26" s="17">
        <f aca="true" t="shared" si="3" ref="D26:D49">E26+F26</f>
        <v>1551.7</v>
      </c>
      <c r="E26" s="48">
        <v>1551.7</v>
      </c>
      <c r="F26" s="137">
        <v>0</v>
      </c>
      <c r="G26" s="36">
        <v>7449.3</v>
      </c>
      <c r="H26" s="36">
        <v>0</v>
      </c>
      <c r="I26" s="144">
        <v>1061.3</v>
      </c>
      <c r="J26" s="4">
        <v>622.9</v>
      </c>
      <c r="K26" s="150"/>
      <c r="L26" s="125"/>
    </row>
    <row r="27" spans="1:12" s="18" customFormat="1" ht="15">
      <c r="A27" s="19">
        <v>213</v>
      </c>
      <c r="B27" s="37"/>
      <c r="C27" s="80">
        <f t="shared" si="0"/>
        <v>26802.1</v>
      </c>
      <c r="D27" s="17">
        <f t="shared" si="3"/>
        <v>7983.799999999999</v>
      </c>
      <c r="E27" s="48">
        <v>1128.9</v>
      </c>
      <c r="F27" s="137">
        <v>6854.9</v>
      </c>
      <c r="G27" s="36">
        <v>17731.5</v>
      </c>
      <c r="H27" s="36">
        <v>13911.6</v>
      </c>
      <c r="I27" s="144">
        <v>1086.8</v>
      </c>
      <c r="J27" s="4">
        <v>913.7</v>
      </c>
      <c r="K27" s="150"/>
      <c r="L27" s="125"/>
    </row>
    <row r="28" spans="1:12" s="18" customFormat="1" ht="15">
      <c r="A28" s="19">
        <v>212</v>
      </c>
      <c r="B28" s="37"/>
      <c r="C28" s="80">
        <f t="shared" si="0"/>
        <v>509.40000000000003</v>
      </c>
      <c r="D28" s="17">
        <f t="shared" si="3"/>
        <v>254.4</v>
      </c>
      <c r="E28" s="48">
        <v>64.5</v>
      </c>
      <c r="F28" s="138">
        <v>189.9</v>
      </c>
      <c r="G28" s="36">
        <v>231.9</v>
      </c>
      <c r="H28" s="36">
        <v>231.9</v>
      </c>
      <c r="I28" s="144">
        <v>23.1</v>
      </c>
      <c r="J28" s="4">
        <v>23.1</v>
      </c>
      <c r="K28" s="150"/>
      <c r="L28" s="125"/>
    </row>
    <row r="29" spans="1:12" s="18" customFormat="1" ht="15">
      <c r="A29" s="19">
        <v>221</v>
      </c>
      <c r="B29" s="37"/>
      <c r="C29" s="80">
        <f t="shared" si="0"/>
        <v>375.2</v>
      </c>
      <c r="D29" s="17">
        <f t="shared" si="3"/>
        <v>198.70000000000002</v>
      </c>
      <c r="E29" s="48">
        <v>12.9</v>
      </c>
      <c r="F29" s="137">
        <v>185.8</v>
      </c>
      <c r="G29" s="36">
        <v>156.7</v>
      </c>
      <c r="H29" s="36">
        <v>80.6</v>
      </c>
      <c r="I29" s="144">
        <v>19.8</v>
      </c>
      <c r="J29" s="4">
        <v>12.5</v>
      </c>
      <c r="K29" s="150"/>
      <c r="L29" s="125"/>
    </row>
    <row r="30" spans="1:12" s="18" customFormat="1" ht="15">
      <c r="A30" s="19">
        <v>222</v>
      </c>
      <c r="B30" s="37"/>
      <c r="C30" s="80">
        <f t="shared" si="0"/>
        <v>49.5</v>
      </c>
      <c r="D30" s="17">
        <f t="shared" si="3"/>
        <v>49.5</v>
      </c>
      <c r="E30" s="48">
        <v>9.8</v>
      </c>
      <c r="F30" s="137">
        <v>39.7</v>
      </c>
      <c r="G30" s="36"/>
      <c r="H30" s="36"/>
      <c r="I30" s="144">
        <v>0</v>
      </c>
      <c r="J30" s="4">
        <v>0</v>
      </c>
      <c r="K30" s="150"/>
      <c r="L30" s="125"/>
    </row>
    <row r="31" spans="1:12" s="18" customFormat="1" ht="15">
      <c r="A31" s="19">
        <v>223</v>
      </c>
      <c r="B31" s="37"/>
      <c r="C31" s="80">
        <f t="shared" si="0"/>
        <v>8044.200000000001</v>
      </c>
      <c r="D31" s="17">
        <f t="shared" si="3"/>
        <v>7694.1</v>
      </c>
      <c r="E31" s="48">
        <v>907.1</v>
      </c>
      <c r="F31" s="137">
        <v>6787</v>
      </c>
      <c r="G31" s="36"/>
      <c r="H31" s="36"/>
      <c r="I31" s="145">
        <v>350.1</v>
      </c>
      <c r="J31" s="4">
        <v>287.3</v>
      </c>
      <c r="K31" s="151"/>
      <c r="L31" s="125"/>
    </row>
    <row r="32" spans="1:12" s="18" customFormat="1" ht="15">
      <c r="A32" s="19">
        <v>224</v>
      </c>
      <c r="B32" s="37"/>
      <c r="C32" s="80">
        <f t="shared" si="0"/>
        <v>198.2</v>
      </c>
      <c r="D32" s="17">
        <f t="shared" si="3"/>
        <v>198.2</v>
      </c>
      <c r="E32" s="48">
        <v>24</v>
      </c>
      <c r="F32" s="137">
        <v>174.2</v>
      </c>
      <c r="G32" s="36"/>
      <c r="H32" s="36"/>
      <c r="I32" s="147">
        <v>0</v>
      </c>
      <c r="J32" s="17">
        <v>0</v>
      </c>
      <c r="K32" s="153"/>
      <c r="L32" s="124"/>
    </row>
    <row r="33" spans="1:12" s="18" customFormat="1" ht="15">
      <c r="A33" s="75">
        <v>225</v>
      </c>
      <c r="B33" s="37"/>
      <c r="C33" s="80">
        <f>D33+G33+I33</f>
        <v>4467.5</v>
      </c>
      <c r="D33" s="17">
        <f t="shared" si="3"/>
        <v>3444.3</v>
      </c>
      <c r="E33" s="48">
        <v>309.3</v>
      </c>
      <c r="F33" s="138">
        <v>3135</v>
      </c>
      <c r="G33" s="48"/>
      <c r="H33" s="48"/>
      <c r="I33" s="146">
        <v>1023.2</v>
      </c>
      <c r="J33" s="4">
        <v>1016.2</v>
      </c>
      <c r="K33" s="152"/>
      <c r="L33" s="125"/>
    </row>
    <row r="34" spans="1:12" s="18" customFormat="1" ht="15">
      <c r="A34" s="75">
        <v>226</v>
      </c>
      <c r="B34" s="37"/>
      <c r="C34" s="80">
        <f t="shared" si="0"/>
        <v>4797.599999999999</v>
      </c>
      <c r="D34" s="17">
        <f t="shared" si="3"/>
        <v>4605.4</v>
      </c>
      <c r="E34" s="48">
        <v>742.9</v>
      </c>
      <c r="F34" s="138">
        <v>3862.5</v>
      </c>
      <c r="G34" s="48"/>
      <c r="H34" s="48"/>
      <c r="I34" s="144">
        <v>192.2</v>
      </c>
      <c r="J34" s="4">
        <v>190.2</v>
      </c>
      <c r="K34" s="150"/>
      <c r="L34" s="125"/>
    </row>
    <row r="35" spans="1:12" s="18" customFormat="1" ht="15">
      <c r="A35" s="75">
        <v>260</v>
      </c>
      <c r="B35" s="37"/>
      <c r="C35" s="80">
        <f t="shared" si="0"/>
        <v>5.4</v>
      </c>
      <c r="D35" s="17">
        <v>5.4</v>
      </c>
      <c r="E35" s="48"/>
      <c r="F35" s="138"/>
      <c r="G35" s="48"/>
      <c r="H35" s="48"/>
      <c r="I35" s="144"/>
      <c r="J35" s="4"/>
      <c r="K35" s="150"/>
      <c r="L35" s="125"/>
    </row>
    <row r="36" spans="1:12" s="18" customFormat="1" ht="15">
      <c r="A36" s="75">
        <v>290</v>
      </c>
      <c r="B36" s="37"/>
      <c r="C36" s="80">
        <f t="shared" si="0"/>
        <v>788.2</v>
      </c>
      <c r="D36" s="17">
        <f t="shared" si="3"/>
        <v>783.4000000000001</v>
      </c>
      <c r="E36" s="48">
        <v>196.3</v>
      </c>
      <c r="F36" s="138">
        <v>587.1</v>
      </c>
      <c r="G36" s="48"/>
      <c r="H36" s="48"/>
      <c r="I36" s="144">
        <v>4.8</v>
      </c>
      <c r="J36" s="4">
        <v>4.8</v>
      </c>
      <c r="K36" s="150"/>
      <c r="L36" s="125"/>
    </row>
    <row r="37" spans="1:12" s="18" customFormat="1" ht="15">
      <c r="A37" s="75">
        <v>310</v>
      </c>
      <c r="B37" s="37"/>
      <c r="C37" s="80">
        <f t="shared" si="0"/>
        <v>1287.8</v>
      </c>
      <c r="D37" s="17">
        <f t="shared" si="3"/>
        <v>1287.8</v>
      </c>
      <c r="E37" s="48">
        <v>9.7</v>
      </c>
      <c r="F37" s="138">
        <v>1278.1</v>
      </c>
      <c r="G37" s="48"/>
      <c r="H37" s="48"/>
      <c r="I37" s="147">
        <v>0</v>
      </c>
      <c r="J37" s="17">
        <v>0</v>
      </c>
      <c r="K37" s="153"/>
      <c r="L37" s="124"/>
    </row>
    <row r="38" spans="1:12" s="18" customFormat="1" ht="15">
      <c r="A38" s="75">
        <v>340</v>
      </c>
      <c r="B38" s="37"/>
      <c r="C38" s="80">
        <f t="shared" si="0"/>
        <v>4614.3</v>
      </c>
      <c r="D38" s="17">
        <f t="shared" si="3"/>
        <v>3829.7</v>
      </c>
      <c r="E38" s="48">
        <v>852.7</v>
      </c>
      <c r="F38" s="138">
        <v>2977</v>
      </c>
      <c r="G38" s="48">
        <v>764.8</v>
      </c>
      <c r="H38" s="48">
        <v>561.3</v>
      </c>
      <c r="I38" s="144">
        <v>19.8</v>
      </c>
      <c r="J38" s="4">
        <v>13.6</v>
      </c>
      <c r="K38" s="150"/>
      <c r="L38" s="125"/>
    </row>
    <row r="39" spans="1:12" s="18" customFormat="1" ht="15" hidden="1">
      <c r="A39" s="19"/>
      <c r="B39" s="16"/>
      <c r="C39" s="14" t="e">
        <f>D39+G39+#REF!</f>
        <v>#REF!</v>
      </c>
      <c r="D39" s="48">
        <f t="shared" si="3"/>
        <v>0</v>
      </c>
      <c r="E39" s="48"/>
      <c r="F39" s="48"/>
      <c r="G39" s="48"/>
      <c r="H39" s="48"/>
      <c r="J39" s="17"/>
      <c r="K39" s="124"/>
      <c r="L39" s="124"/>
    </row>
    <row r="40" spans="1:12" s="18" customFormat="1" ht="15" hidden="1">
      <c r="A40" s="21" t="s">
        <v>38</v>
      </c>
      <c r="B40" s="22"/>
      <c r="C40" s="23" t="e">
        <f>D40+G40+#REF!</f>
        <v>#REF!</v>
      </c>
      <c r="D40" s="71">
        <f t="shared" si="3"/>
        <v>0</v>
      </c>
      <c r="E40" s="72"/>
      <c r="F40" s="72"/>
      <c r="G40" s="72"/>
      <c r="H40" s="72"/>
      <c r="J40" s="17"/>
      <c r="K40" s="124"/>
      <c r="L40" s="124"/>
    </row>
    <row r="41" spans="1:12" s="18" customFormat="1" ht="15" hidden="1">
      <c r="A41" s="21" t="s">
        <v>39</v>
      </c>
      <c r="B41" s="22"/>
      <c r="C41" s="23" t="e">
        <f>D41+G41+#REF!</f>
        <v>#REF!</v>
      </c>
      <c r="D41" s="73">
        <f t="shared" si="3"/>
        <v>0</v>
      </c>
      <c r="E41" s="72"/>
      <c r="F41" s="72"/>
      <c r="G41" s="72"/>
      <c r="H41" s="72"/>
      <c r="J41" s="17"/>
      <c r="K41" s="124"/>
      <c r="L41" s="124"/>
    </row>
    <row r="42" spans="1:12" s="18" customFormat="1" ht="15" hidden="1">
      <c r="A42" s="21" t="s">
        <v>40</v>
      </c>
      <c r="B42" s="22"/>
      <c r="C42" s="23" t="e">
        <f>D42+G42+#REF!</f>
        <v>#REF!</v>
      </c>
      <c r="D42" s="73">
        <f t="shared" si="3"/>
        <v>0</v>
      </c>
      <c r="E42" s="72"/>
      <c r="F42" s="72"/>
      <c r="G42" s="72"/>
      <c r="H42" s="72"/>
      <c r="J42" s="17"/>
      <c r="K42" s="124"/>
      <c r="L42" s="124"/>
    </row>
    <row r="43" spans="1:12" s="18" customFormat="1" ht="15" hidden="1">
      <c r="A43" s="21" t="s">
        <v>41</v>
      </c>
      <c r="B43" s="22"/>
      <c r="C43" s="23" t="e">
        <f>D43+G43+#REF!</f>
        <v>#REF!</v>
      </c>
      <c r="D43" s="73">
        <f t="shared" si="3"/>
        <v>0</v>
      </c>
      <c r="E43" s="72">
        <v>0</v>
      </c>
      <c r="F43" s="72"/>
      <c r="G43" s="72"/>
      <c r="H43" s="72"/>
      <c r="J43" s="17"/>
      <c r="K43" s="124"/>
      <c r="L43" s="124"/>
    </row>
    <row r="44" spans="1:12" s="18" customFormat="1" ht="15" hidden="1">
      <c r="A44" s="21" t="s">
        <v>42</v>
      </c>
      <c r="B44" s="22"/>
      <c r="C44" s="23" t="e">
        <f>D44+G44+#REF!</f>
        <v>#REF!</v>
      </c>
      <c r="D44" s="73">
        <f t="shared" si="3"/>
        <v>0</v>
      </c>
      <c r="E44" s="72"/>
      <c r="F44" s="72"/>
      <c r="G44" s="72"/>
      <c r="H44" s="72"/>
      <c r="J44" s="17"/>
      <c r="K44" s="124"/>
      <c r="L44" s="124"/>
    </row>
    <row r="45" spans="1:12" ht="15" hidden="1">
      <c r="A45" s="17" t="s">
        <v>13</v>
      </c>
      <c r="B45" s="16"/>
      <c r="C45" s="14" t="e">
        <f>D45+G45+#REF!</f>
        <v>#REF!</v>
      </c>
      <c r="D45" s="48">
        <f t="shared" si="3"/>
        <v>0</v>
      </c>
      <c r="E45" s="48"/>
      <c r="F45" s="48"/>
      <c r="G45" s="48"/>
      <c r="H45" s="48"/>
      <c r="J45" s="4"/>
      <c r="K45" s="125"/>
      <c r="L45" s="125"/>
    </row>
    <row r="46" spans="1:12" ht="15" hidden="1">
      <c r="A46" s="17" t="s">
        <v>14</v>
      </c>
      <c r="B46" s="16"/>
      <c r="C46" s="14" t="e">
        <f>D46+G46+#REF!</f>
        <v>#REF!</v>
      </c>
      <c r="D46" s="48">
        <f t="shared" si="3"/>
        <v>0</v>
      </c>
      <c r="E46" s="48">
        <v>0</v>
      </c>
      <c r="F46" s="48"/>
      <c r="G46" s="48"/>
      <c r="H46" s="48"/>
      <c r="J46" s="4"/>
      <c r="K46" s="125"/>
      <c r="L46" s="125"/>
    </row>
    <row r="47" spans="1:12" ht="15" hidden="1">
      <c r="A47" s="17" t="s">
        <v>25</v>
      </c>
      <c r="B47" s="16"/>
      <c r="C47" s="14" t="e">
        <f>D47+G47+#REF!</f>
        <v>#REF!</v>
      </c>
      <c r="D47" s="48">
        <f t="shared" si="3"/>
        <v>0</v>
      </c>
      <c r="E47" s="48">
        <v>0</v>
      </c>
      <c r="F47" s="48"/>
      <c r="G47" s="48"/>
      <c r="H47" s="48"/>
      <c r="J47" s="4"/>
      <c r="K47" s="125"/>
      <c r="L47" s="125"/>
    </row>
    <row r="48" spans="1:12" ht="15" hidden="1">
      <c r="A48" s="17" t="s">
        <v>24</v>
      </c>
      <c r="B48" s="16"/>
      <c r="C48" s="14" t="e">
        <f>D48+G48+#REF!</f>
        <v>#REF!</v>
      </c>
      <c r="D48" s="48">
        <f t="shared" si="3"/>
        <v>0</v>
      </c>
      <c r="E48" s="48"/>
      <c r="F48" s="48"/>
      <c r="G48" s="48"/>
      <c r="H48" s="48"/>
      <c r="J48" s="4"/>
      <c r="K48" s="125"/>
      <c r="L48" s="125"/>
    </row>
    <row r="49" spans="1:12" ht="15" hidden="1">
      <c r="A49" s="17" t="s">
        <v>26</v>
      </c>
      <c r="B49" s="16"/>
      <c r="C49" s="14" t="e">
        <f>D49+G49+#REF!</f>
        <v>#REF!</v>
      </c>
      <c r="D49" s="48">
        <f t="shared" si="3"/>
        <v>0</v>
      </c>
      <c r="E49" s="48">
        <v>0</v>
      </c>
      <c r="F49" s="48"/>
      <c r="G49" s="48"/>
      <c r="H49" s="48"/>
      <c r="J49" s="4"/>
      <c r="K49" s="125"/>
      <c r="L49" s="125"/>
    </row>
    <row r="50" spans="1:12" s="15" customFormat="1" ht="15">
      <c r="A50" s="24" t="s">
        <v>52</v>
      </c>
      <c r="B50" s="28">
        <v>241</v>
      </c>
      <c r="C50" s="34">
        <f>D50+G50+I50</f>
        <v>62001.700000000004</v>
      </c>
      <c r="D50" s="74">
        <f>SUM(D26:D38)</f>
        <v>31886.4</v>
      </c>
      <c r="E50" s="74">
        <f>SUM(E26:E38)</f>
        <v>5809.8</v>
      </c>
      <c r="F50" s="74">
        <f>SUM(F26:F38)</f>
        <v>26071.199999999997</v>
      </c>
      <c r="G50" s="74">
        <f aca="true" t="shared" si="4" ref="D50:J50">SUM(G26:G38)</f>
        <v>26334.2</v>
      </c>
      <c r="H50" s="74">
        <f t="shared" si="4"/>
        <v>14785.4</v>
      </c>
      <c r="I50" s="28">
        <f t="shared" si="4"/>
        <v>3781.1000000000004</v>
      </c>
      <c r="J50" s="28">
        <f t="shared" si="4"/>
        <v>3084.2999999999997</v>
      </c>
      <c r="K50" s="135"/>
      <c r="L50" s="135"/>
    </row>
    <row r="51" spans="1:10" s="38" customFormat="1" ht="23.25" customHeight="1">
      <c r="A51" s="39" t="s">
        <v>53</v>
      </c>
      <c r="B51" s="40"/>
      <c r="C51" s="49">
        <f>D51+G51+I51</f>
        <v>108413.30000000002</v>
      </c>
      <c r="D51" s="41">
        <f aca="true" t="shared" si="5" ref="D51:J51">D25+D50</f>
        <v>47244.8</v>
      </c>
      <c r="E51" s="41">
        <f t="shared" si="5"/>
        <v>8146.1</v>
      </c>
      <c r="F51" s="41">
        <f t="shared" si="5"/>
        <v>39093.299999999996</v>
      </c>
      <c r="G51" s="41">
        <f t="shared" si="5"/>
        <v>30141.600000000002</v>
      </c>
      <c r="H51" s="41">
        <f t="shared" si="5"/>
        <v>15880</v>
      </c>
      <c r="I51" s="57">
        <f t="shared" si="5"/>
        <v>31026.9</v>
      </c>
      <c r="J51" s="57">
        <f t="shared" si="5"/>
        <v>24950.999999999996</v>
      </c>
    </row>
    <row r="52" spans="1:9" s="12" customFormat="1" ht="41.25" customHeight="1">
      <c r="A52" s="10"/>
      <c r="B52" s="11"/>
      <c r="C52" s="81" t="b">
        <f>C51=C25+C50</f>
        <v>1</v>
      </c>
      <c r="D52" s="88"/>
      <c r="I52" s="133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39" sqref="L39"/>
    </sheetView>
  </sheetViews>
  <sheetFormatPr defaultColWidth="9.140625" defaultRowHeight="15"/>
  <cols>
    <col min="1" max="1" width="32.421875" style="0" customWidth="1"/>
    <col min="3" max="3" width="16.8515625" style="109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09" customWidth="1"/>
    <col min="11" max="15" width="9.28125" style="0" bestFit="1" customWidth="1"/>
    <col min="16" max="16" width="9.421875" style="0" bestFit="1" customWidth="1"/>
    <col min="18" max="18" width="9.140625" style="125" customWidth="1"/>
  </cols>
  <sheetData>
    <row r="1" ht="15" hidden="1"/>
    <row r="2" ht="15" hidden="1">
      <c r="G2" s="13" t="s">
        <v>23</v>
      </c>
    </row>
    <row r="3" spans="1:7" ht="15.75">
      <c r="A3" s="117" t="s">
        <v>92</v>
      </c>
      <c r="B3" s="117"/>
      <c r="C3" s="117"/>
      <c r="D3" s="117"/>
      <c r="E3" s="117"/>
      <c r="F3" s="117"/>
      <c r="G3" s="117"/>
    </row>
    <row r="4" spans="1:7" ht="15.75">
      <c r="A4" s="158"/>
      <c r="B4" s="158"/>
      <c r="C4" s="158"/>
      <c r="F4" s="159" t="s">
        <v>19</v>
      </c>
      <c r="G4" s="159"/>
    </row>
    <row r="5" spans="1:18" ht="18" customHeight="1">
      <c r="A5" s="194" t="s">
        <v>1</v>
      </c>
      <c r="B5" s="192"/>
      <c r="C5" s="190" t="s">
        <v>62</v>
      </c>
      <c r="D5" s="163" t="s">
        <v>63</v>
      </c>
      <c r="E5" s="175"/>
      <c r="F5" s="175"/>
      <c r="G5" s="175"/>
      <c r="H5" s="175"/>
      <c r="I5" s="164"/>
      <c r="J5" s="188" t="s">
        <v>70</v>
      </c>
      <c r="K5" s="187" t="s">
        <v>63</v>
      </c>
      <c r="L5" s="187"/>
      <c r="M5" s="187"/>
      <c r="N5" s="187"/>
      <c r="O5" s="187"/>
      <c r="P5" s="187"/>
      <c r="Q5" s="187"/>
      <c r="R5" s="129"/>
    </row>
    <row r="6" spans="1:17" ht="15">
      <c r="A6" s="195"/>
      <c r="B6" s="193"/>
      <c r="C6" s="191"/>
      <c r="D6" s="33" t="s">
        <v>64</v>
      </c>
      <c r="E6" s="33" t="s">
        <v>65</v>
      </c>
      <c r="F6" s="31" t="s">
        <v>66</v>
      </c>
      <c r="G6" s="33" t="s">
        <v>67</v>
      </c>
      <c r="H6" s="92" t="s">
        <v>68</v>
      </c>
      <c r="I6" s="94" t="s">
        <v>69</v>
      </c>
      <c r="J6" s="189"/>
      <c r="K6" s="139" t="s">
        <v>64</v>
      </c>
      <c r="L6" s="139" t="s">
        <v>65</v>
      </c>
      <c r="M6" s="140" t="s">
        <v>66</v>
      </c>
      <c r="N6" s="139" t="s">
        <v>67</v>
      </c>
      <c r="O6" s="140" t="s">
        <v>68</v>
      </c>
      <c r="P6" s="130" t="s">
        <v>69</v>
      </c>
      <c r="Q6" s="48" t="s">
        <v>72</v>
      </c>
    </row>
    <row r="7" spans="1:17" ht="15">
      <c r="A7" s="17" t="s">
        <v>49</v>
      </c>
      <c r="B7" s="26">
        <v>211</v>
      </c>
      <c r="C7" s="53">
        <f>D7+E7+F7+G7+H7+I7</f>
        <v>0</v>
      </c>
      <c r="D7" s="26"/>
      <c r="E7" s="26"/>
      <c r="F7" s="26"/>
      <c r="G7" s="26"/>
      <c r="H7" s="26"/>
      <c r="I7" s="94"/>
      <c r="J7" s="53">
        <f>K7+L7+M7+N7+O7+P7+Q7</f>
        <v>0</v>
      </c>
      <c r="K7" s="26"/>
      <c r="L7" s="26"/>
      <c r="M7" s="26"/>
      <c r="N7" s="26"/>
      <c r="O7" s="26"/>
      <c r="P7" s="94"/>
      <c r="Q7" s="126"/>
    </row>
    <row r="8" spans="1:17" ht="15">
      <c r="A8" s="17" t="s">
        <v>50</v>
      </c>
      <c r="B8" s="26">
        <v>213</v>
      </c>
      <c r="C8" s="53">
        <f>D8+E8+F8+G8+H8+I8</f>
        <v>0</v>
      </c>
      <c r="D8" s="26"/>
      <c r="E8" s="26"/>
      <c r="F8" s="26"/>
      <c r="G8" s="26"/>
      <c r="H8" s="26"/>
      <c r="I8" s="94"/>
      <c r="J8" s="53">
        <f aca="true" t="shared" si="0" ref="J8:J31">K8+L8+M8+N8+O8+P8+Q8</f>
        <v>0</v>
      </c>
      <c r="K8" s="26"/>
      <c r="L8" s="26"/>
      <c r="M8" s="26"/>
      <c r="N8" s="26"/>
      <c r="O8" s="26"/>
      <c r="P8" s="94"/>
      <c r="Q8" s="126"/>
    </row>
    <row r="9" spans="1:17" ht="15">
      <c r="A9" s="17" t="s">
        <v>12</v>
      </c>
      <c r="B9" s="16">
        <v>212</v>
      </c>
      <c r="C9" s="53">
        <f>D9+E9+F9+G9+H9+I9</f>
        <v>0</v>
      </c>
      <c r="D9" s="26"/>
      <c r="E9" s="26"/>
      <c r="F9" s="26"/>
      <c r="G9" s="26"/>
      <c r="H9" s="26"/>
      <c r="I9" s="94"/>
      <c r="J9" s="53">
        <f>K9+L9+M9+N9+O9+P9+Q9</f>
        <v>3.4</v>
      </c>
      <c r="K9" s="26">
        <v>3.4</v>
      </c>
      <c r="L9" s="26"/>
      <c r="M9" s="26"/>
      <c r="N9" s="26"/>
      <c r="O9" s="26">
        <v>0</v>
      </c>
      <c r="P9" s="94"/>
      <c r="Q9" s="126"/>
    </row>
    <row r="10" spans="1:17" ht="15" hidden="1">
      <c r="A10" s="17" t="s">
        <v>15</v>
      </c>
      <c r="B10" s="16"/>
      <c r="C10" s="53"/>
      <c r="D10" s="26"/>
      <c r="E10" s="26"/>
      <c r="F10" s="26"/>
      <c r="G10" s="26"/>
      <c r="H10" s="26"/>
      <c r="I10" s="94"/>
      <c r="J10" s="53">
        <f t="shared" si="0"/>
        <v>0</v>
      </c>
      <c r="K10" s="26"/>
      <c r="L10" s="26"/>
      <c r="M10" s="26"/>
      <c r="N10" s="26"/>
      <c r="O10" s="26"/>
      <c r="P10" s="94"/>
      <c r="Q10" s="126"/>
    </row>
    <row r="11" spans="1:17" ht="15" hidden="1">
      <c r="A11" s="25" t="s">
        <v>32</v>
      </c>
      <c r="B11" s="22"/>
      <c r="C11" s="110"/>
      <c r="D11" s="22"/>
      <c r="E11" s="22"/>
      <c r="F11" s="22"/>
      <c r="G11" s="22"/>
      <c r="H11" s="22"/>
      <c r="I11" s="94"/>
      <c r="J11" s="53">
        <f t="shared" si="0"/>
        <v>0</v>
      </c>
      <c r="K11" s="22"/>
      <c r="L11" s="22"/>
      <c r="M11" s="22"/>
      <c r="N11" s="22"/>
      <c r="O11" s="22"/>
      <c r="P11" s="94"/>
      <c r="Q11" s="126"/>
    </row>
    <row r="12" spans="1:17" ht="15" hidden="1">
      <c r="A12" s="25" t="s">
        <v>27</v>
      </c>
      <c r="B12" s="22"/>
      <c r="C12" s="110"/>
      <c r="D12" s="22"/>
      <c r="E12" s="22"/>
      <c r="F12" s="22"/>
      <c r="G12" s="22"/>
      <c r="H12" s="22"/>
      <c r="I12" s="94"/>
      <c r="J12" s="53">
        <f t="shared" si="0"/>
        <v>0</v>
      </c>
      <c r="K12" s="22"/>
      <c r="L12" s="22"/>
      <c r="M12" s="22"/>
      <c r="N12" s="22"/>
      <c r="O12" s="22"/>
      <c r="P12" s="94"/>
      <c r="Q12" s="126"/>
    </row>
    <row r="13" spans="1:17" ht="15" hidden="1">
      <c r="A13" s="25" t="s">
        <v>28</v>
      </c>
      <c r="B13" s="22"/>
      <c r="C13" s="110"/>
      <c r="D13" s="22"/>
      <c r="E13" s="22"/>
      <c r="F13" s="22"/>
      <c r="G13" s="22"/>
      <c r="H13" s="22"/>
      <c r="I13" s="94"/>
      <c r="J13" s="53">
        <f t="shared" si="0"/>
        <v>0</v>
      </c>
      <c r="K13" s="22"/>
      <c r="L13" s="22"/>
      <c r="M13" s="22"/>
      <c r="N13" s="22"/>
      <c r="O13" s="22"/>
      <c r="P13" s="94"/>
      <c r="Q13" s="126"/>
    </row>
    <row r="14" spans="1:17" ht="15">
      <c r="A14" s="17" t="s">
        <v>2</v>
      </c>
      <c r="B14" s="16">
        <v>221</v>
      </c>
      <c r="C14" s="53">
        <f>D14+E14+F14+G14+H14+I14</f>
        <v>0</v>
      </c>
      <c r="D14" s="26"/>
      <c r="E14" s="54"/>
      <c r="F14" s="26"/>
      <c r="G14" s="26"/>
      <c r="H14" s="26"/>
      <c r="I14" s="94"/>
      <c r="J14" s="53">
        <f t="shared" si="0"/>
        <v>1.1</v>
      </c>
      <c r="K14" s="26">
        <v>1</v>
      </c>
      <c r="L14" s="54"/>
      <c r="M14" s="26">
        <v>0.1</v>
      </c>
      <c r="N14" s="26"/>
      <c r="O14" s="26">
        <v>0</v>
      </c>
      <c r="P14" s="94"/>
      <c r="Q14" s="126"/>
    </row>
    <row r="15" spans="1:17" ht="15">
      <c r="A15" s="17" t="s">
        <v>3</v>
      </c>
      <c r="B15" s="16">
        <v>222</v>
      </c>
      <c r="C15" s="53">
        <f>D15+E15+F15+G15+H15+I15</f>
        <v>0</v>
      </c>
      <c r="D15" s="26"/>
      <c r="E15" s="26"/>
      <c r="F15" s="26"/>
      <c r="G15" s="26"/>
      <c r="H15" s="26"/>
      <c r="I15" s="94"/>
      <c r="J15" s="53">
        <f t="shared" si="0"/>
        <v>3.2</v>
      </c>
      <c r="K15" s="26"/>
      <c r="L15" s="26"/>
      <c r="M15" s="26"/>
      <c r="N15" s="26"/>
      <c r="O15" s="26">
        <v>3.2</v>
      </c>
      <c r="P15" s="94">
        <v>0</v>
      </c>
      <c r="Q15" s="126">
        <v>0</v>
      </c>
    </row>
    <row r="16" spans="1:17" ht="15">
      <c r="A16" s="17" t="s">
        <v>4</v>
      </c>
      <c r="B16" s="16">
        <v>223</v>
      </c>
      <c r="C16" s="53">
        <f>D16+E16+F16+G16+H16+I16</f>
        <v>0</v>
      </c>
      <c r="D16" s="26"/>
      <c r="E16" s="26"/>
      <c r="F16" s="26"/>
      <c r="G16" s="26"/>
      <c r="H16" s="26"/>
      <c r="I16" s="94"/>
      <c r="J16" s="53">
        <f t="shared" si="0"/>
        <v>98.2</v>
      </c>
      <c r="K16" s="26">
        <v>0</v>
      </c>
      <c r="L16" s="26"/>
      <c r="M16" s="26"/>
      <c r="N16" s="26"/>
      <c r="O16" s="26">
        <v>98.2</v>
      </c>
      <c r="P16" s="94"/>
      <c r="Q16" s="126"/>
    </row>
    <row r="17" spans="1:17" ht="15">
      <c r="A17" s="17" t="s">
        <v>5</v>
      </c>
      <c r="B17" s="16">
        <v>225</v>
      </c>
      <c r="C17" s="53">
        <f>D17+E17+F17+G17+H17+I17</f>
        <v>0</v>
      </c>
      <c r="D17" s="26"/>
      <c r="E17" s="26"/>
      <c r="F17" s="26"/>
      <c r="G17" s="26"/>
      <c r="H17" s="26"/>
      <c r="I17" s="94"/>
      <c r="J17" s="53">
        <f t="shared" si="0"/>
        <v>27</v>
      </c>
      <c r="K17" s="26">
        <v>0</v>
      </c>
      <c r="L17" s="26"/>
      <c r="M17" s="26">
        <v>0</v>
      </c>
      <c r="N17" s="26">
        <v>0</v>
      </c>
      <c r="O17" s="26">
        <v>27</v>
      </c>
      <c r="P17" s="94">
        <v>0</v>
      </c>
      <c r="Q17" s="126">
        <v>0</v>
      </c>
    </row>
    <row r="18" spans="1:18" ht="15" hidden="1">
      <c r="A18" s="25" t="s">
        <v>6</v>
      </c>
      <c r="B18" s="22"/>
      <c r="C18" s="111"/>
      <c r="D18" s="22"/>
      <c r="E18" s="22"/>
      <c r="F18" s="22"/>
      <c r="G18" s="22"/>
      <c r="H18" s="22"/>
      <c r="I18" s="26"/>
      <c r="J18" s="53">
        <f t="shared" si="0"/>
        <v>0</v>
      </c>
      <c r="K18" s="22"/>
      <c r="L18" s="22"/>
      <c r="M18" s="22"/>
      <c r="N18" s="22"/>
      <c r="O18" s="22"/>
      <c r="P18" s="26"/>
      <c r="Q18" s="127"/>
      <c r="R18" s="124"/>
    </row>
    <row r="19" spans="1:18" ht="15" hidden="1">
      <c r="A19" s="25" t="s">
        <v>7</v>
      </c>
      <c r="B19" s="22"/>
      <c r="C19" s="111"/>
      <c r="D19" s="22"/>
      <c r="E19" s="22"/>
      <c r="F19" s="22"/>
      <c r="G19" s="22"/>
      <c r="H19" s="22"/>
      <c r="I19" s="26"/>
      <c r="J19" s="53">
        <f t="shared" si="0"/>
        <v>0</v>
      </c>
      <c r="K19" s="22"/>
      <c r="L19" s="22"/>
      <c r="M19" s="22"/>
      <c r="N19" s="22"/>
      <c r="O19" s="22"/>
      <c r="P19" s="26"/>
      <c r="Q19" s="127"/>
      <c r="R19" s="124"/>
    </row>
    <row r="20" spans="1:18" ht="15">
      <c r="A20" s="17" t="s">
        <v>8</v>
      </c>
      <c r="B20" s="16">
        <v>226</v>
      </c>
      <c r="C20" s="53">
        <f>D20+E20+F20+G20+H20+I20</f>
        <v>0</v>
      </c>
      <c r="D20" s="26"/>
      <c r="E20" s="89"/>
      <c r="F20" s="26"/>
      <c r="G20" s="26"/>
      <c r="H20" s="26"/>
      <c r="I20" s="26"/>
      <c r="J20" s="196">
        <f>K20+L20+M20+N20+O20+P20+Q20</f>
        <v>502.4</v>
      </c>
      <c r="K20" s="26">
        <v>11.9</v>
      </c>
      <c r="L20" s="89">
        <v>0</v>
      </c>
      <c r="M20" s="26">
        <v>1.8</v>
      </c>
      <c r="N20" s="26">
        <v>0</v>
      </c>
      <c r="O20" s="26">
        <v>488.7</v>
      </c>
      <c r="P20" s="26">
        <v>0</v>
      </c>
      <c r="Q20" s="127">
        <v>0</v>
      </c>
      <c r="R20" s="124"/>
    </row>
    <row r="21" spans="1:18" ht="15" hidden="1">
      <c r="A21" s="25" t="s">
        <v>16</v>
      </c>
      <c r="B21" s="22"/>
      <c r="C21" s="110"/>
      <c r="D21" s="22"/>
      <c r="E21" s="22"/>
      <c r="F21" s="22"/>
      <c r="G21" s="22"/>
      <c r="H21" s="22"/>
      <c r="I21" s="26"/>
      <c r="J21" s="53">
        <f t="shared" si="0"/>
        <v>0</v>
      </c>
      <c r="K21" s="22"/>
      <c r="L21" s="22"/>
      <c r="M21" s="22"/>
      <c r="N21" s="22"/>
      <c r="O21" s="22"/>
      <c r="P21" s="26"/>
      <c r="Q21" s="127"/>
      <c r="R21" s="124"/>
    </row>
    <row r="22" spans="1:18" ht="15" hidden="1">
      <c r="A22" s="25" t="s">
        <v>29</v>
      </c>
      <c r="B22" s="22"/>
      <c r="C22" s="110"/>
      <c r="D22" s="22"/>
      <c r="E22" s="22"/>
      <c r="F22" s="22"/>
      <c r="G22" s="22"/>
      <c r="H22" s="22"/>
      <c r="I22" s="26"/>
      <c r="J22" s="53">
        <f t="shared" si="0"/>
        <v>0</v>
      </c>
      <c r="K22" s="22"/>
      <c r="L22" s="22"/>
      <c r="M22" s="22"/>
      <c r="N22" s="22"/>
      <c r="O22" s="22"/>
      <c r="P22" s="26"/>
      <c r="Q22" s="127"/>
      <c r="R22" s="124"/>
    </row>
    <row r="23" spans="1:18" ht="15" hidden="1">
      <c r="A23" s="25" t="s">
        <v>30</v>
      </c>
      <c r="B23" s="22"/>
      <c r="C23" s="110"/>
      <c r="D23" s="22"/>
      <c r="E23" s="22"/>
      <c r="F23" s="22"/>
      <c r="G23" s="22"/>
      <c r="H23" s="22"/>
      <c r="I23" s="26"/>
      <c r="J23" s="53">
        <f t="shared" si="0"/>
        <v>0</v>
      </c>
      <c r="K23" s="22"/>
      <c r="L23" s="22"/>
      <c r="M23" s="22"/>
      <c r="N23" s="22"/>
      <c r="O23" s="22"/>
      <c r="P23" s="26"/>
      <c r="Q23" s="127"/>
      <c r="R23" s="124"/>
    </row>
    <row r="24" spans="1:18" ht="15" hidden="1">
      <c r="A24" s="25" t="s">
        <v>17</v>
      </c>
      <c r="B24" s="22"/>
      <c r="C24" s="110"/>
      <c r="D24" s="22"/>
      <c r="E24" s="22"/>
      <c r="F24" s="22"/>
      <c r="G24" s="22"/>
      <c r="H24" s="22"/>
      <c r="I24" s="26"/>
      <c r="J24" s="53">
        <f t="shared" si="0"/>
        <v>0</v>
      </c>
      <c r="K24" s="22"/>
      <c r="L24" s="22"/>
      <c r="M24" s="22"/>
      <c r="N24" s="22"/>
      <c r="O24" s="22"/>
      <c r="P24" s="26"/>
      <c r="Q24" s="127"/>
      <c r="R24" s="124"/>
    </row>
    <row r="25" spans="1:18" ht="15" hidden="1">
      <c r="A25" s="17" t="s">
        <v>31</v>
      </c>
      <c r="B25" s="16"/>
      <c r="C25" s="53"/>
      <c r="D25" s="26"/>
      <c r="E25" s="26"/>
      <c r="F25" s="26"/>
      <c r="G25" s="26"/>
      <c r="H25" s="26"/>
      <c r="I25" s="26"/>
      <c r="J25" s="53">
        <f t="shared" si="0"/>
        <v>0</v>
      </c>
      <c r="K25" s="26"/>
      <c r="L25" s="26"/>
      <c r="M25" s="26"/>
      <c r="N25" s="26"/>
      <c r="O25" s="26"/>
      <c r="P25" s="26"/>
      <c r="Q25" s="127"/>
      <c r="R25" s="124"/>
    </row>
    <row r="26" spans="1:18" ht="31.5" customHeight="1">
      <c r="A26" s="136" t="s">
        <v>77</v>
      </c>
      <c r="B26" s="16">
        <v>242</v>
      </c>
      <c r="C26" s="53"/>
      <c r="D26" s="26"/>
      <c r="E26" s="26"/>
      <c r="F26" s="26"/>
      <c r="G26" s="26"/>
      <c r="H26" s="26"/>
      <c r="I26" s="26"/>
      <c r="J26" s="53">
        <f t="shared" si="0"/>
        <v>393.1</v>
      </c>
      <c r="K26" s="26">
        <v>393.1</v>
      </c>
      <c r="L26" s="26"/>
      <c r="M26" s="26"/>
      <c r="N26" s="26"/>
      <c r="O26" s="26"/>
      <c r="P26" s="26"/>
      <c r="Q26" s="127"/>
      <c r="R26" s="124"/>
    </row>
    <row r="27" spans="1:18" ht="15">
      <c r="A27" s="17" t="s">
        <v>9</v>
      </c>
      <c r="B27" s="16">
        <v>262</v>
      </c>
      <c r="C27" s="53">
        <f>D27+E27+F27+G27+H27+I27</f>
        <v>0</v>
      </c>
      <c r="D27" s="26"/>
      <c r="E27" s="26"/>
      <c r="F27" s="26"/>
      <c r="G27" s="83"/>
      <c r="H27" s="26"/>
      <c r="I27" s="26"/>
      <c r="J27" s="53">
        <f t="shared" si="0"/>
        <v>0</v>
      </c>
      <c r="K27" s="26">
        <v>0</v>
      </c>
      <c r="L27" s="26"/>
      <c r="M27" s="26"/>
      <c r="N27" s="83"/>
      <c r="O27" s="26"/>
      <c r="P27" s="26"/>
      <c r="Q27" s="127"/>
      <c r="R27" s="124"/>
    </row>
    <row r="28" spans="1:17" ht="15">
      <c r="A28" s="17" t="s">
        <v>21</v>
      </c>
      <c r="B28" s="16">
        <v>263</v>
      </c>
      <c r="C28" s="53">
        <f>D28+E28+F28+G28+H28+I28</f>
        <v>0</v>
      </c>
      <c r="D28" s="26"/>
      <c r="E28" s="22"/>
      <c r="F28" s="26"/>
      <c r="G28" s="26"/>
      <c r="H28" s="26"/>
      <c r="I28" s="94"/>
      <c r="J28" s="53">
        <f t="shared" si="0"/>
        <v>0</v>
      </c>
      <c r="K28" s="26">
        <v>0</v>
      </c>
      <c r="L28" s="22"/>
      <c r="M28" s="26"/>
      <c r="N28" s="26"/>
      <c r="O28" s="26"/>
      <c r="P28" s="94"/>
      <c r="Q28" s="126"/>
    </row>
    <row r="29" spans="1:17" ht="15">
      <c r="A29" s="27" t="s">
        <v>43</v>
      </c>
      <c r="B29" s="16">
        <v>290</v>
      </c>
      <c r="C29" s="53">
        <f>D29+E29+F29+G29+H29+I29</f>
        <v>0</v>
      </c>
      <c r="D29" s="26"/>
      <c r="E29" s="26"/>
      <c r="F29" s="26"/>
      <c r="G29" s="26"/>
      <c r="H29" s="26"/>
      <c r="I29" s="94"/>
      <c r="J29" s="53">
        <f t="shared" si="0"/>
        <v>77.80000000000001</v>
      </c>
      <c r="K29" s="26">
        <v>46.2</v>
      </c>
      <c r="L29" s="26">
        <v>0</v>
      </c>
      <c r="M29" s="26">
        <v>3.1</v>
      </c>
      <c r="N29" s="26">
        <v>0</v>
      </c>
      <c r="O29" s="26">
        <v>28.5</v>
      </c>
      <c r="P29" s="94">
        <v>0</v>
      </c>
      <c r="Q29" s="126"/>
    </row>
    <row r="30" spans="1:17" ht="15">
      <c r="A30" s="17" t="s">
        <v>10</v>
      </c>
      <c r="B30" s="16">
        <v>310</v>
      </c>
      <c r="C30" s="53">
        <f>D30+E30+F30+G30+H30+I30</f>
        <v>0</v>
      </c>
      <c r="D30" s="26"/>
      <c r="E30" s="26"/>
      <c r="F30" s="26"/>
      <c r="G30" s="26"/>
      <c r="H30" s="26"/>
      <c r="I30" s="94"/>
      <c r="J30" s="53">
        <f t="shared" si="0"/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94">
        <v>0</v>
      </c>
      <c r="Q30" s="126"/>
    </row>
    <row r="31" spans="1:17" ht="15">
      <c r="A31" s="17" t="s">
        <v>11</v>
      </c>
      <c r="B31" s="16">
        <v>340</v>
      </c>
      <c r="C31" s="53">
        <f>D31+E31+F31+G31+H31+I31</f>
        <v>0</v>
      </c>
      <c r="D31" s="26"/>
      <c r="E31" s="26"/>
      <c r="F31" s="26"/>
      <c r="G31" s="26"/>
      <c r="H31" s="26"/>
      <c r="I31" s="94"/>
      <c r="J31" s="53">
        <f>K31+L31+M31+N31+O31+P31+Q31</f>
        <v>19.3</v>
      </c>
      <c r="K31" s="26">
        <v>0</v>
      </c>
      <c r="L31" s="26">
        <v>0</v>
      </c>
      <c r="M31" s="26">
        <v>0</v>
      </c>
      <c r="N31" s="26">
        <v>0</v>
      </c>
      <c r="O31" s="26">
        <v>9.3</v>
      </c>
      <c r="P31" s="94">
        <v>10</v>
      </c>
      <c r="Q31" s="126">
        <v>0</v>
      </c>
    </row>
    <row r="32" spans="1:17" ht="15">
      <c r="A32" s="24" t="s">
        <v>51</v>
      </c>
      <c r="B32" s="28"/>
      <c r="C32" s="55">
        <f>D32+G32+I32</f>
        <v>0</v>
      </c>
      <c r="D32" s="97">
        <f>SUM(D7:D31)</f>
        <v>0</v>
      </c>
      <c r="E32" s="97">
        <f>SUM(E7:E31)</f>
        <v>0</v>
      </c>
      <c r="F32" s="97">
        <f>SUM(F7:F31)</f>
        <v>0</v>
      </c>
      <c r="G32" s="97">
        <f>SUM(G7:G31)</f>
        <v>0</v>
      </c>
      <c r="H32" s="97">
        <f>SUM(H7:H31)</f>
        <v>0</v>
      </c>
      <c r="I32" s="93"/>
      <c r="J32" s="55">
        <f>K32+N32+P32+L32+M32+O32+Q32</f>
        <v>1125.5</v>
      </c>
      <c r="K32" s="28">
        <f>SUM(K7:K31)</f>
        <v>455.6</v>
      </c>
      <c r="L32" s="28">
        <f aca="true" t="shared" si="1" ref="L32:Q32">SUM(L7:L31)</f>
        <v>0</v>
      </c>
      <c r="M32" s="28">
        <f t="shared" si="1"/>
        <v>5</v>
      </c>
      <c r="N32" s="28">
        <f t="shared" si="1"/>
        <v>0</v>
      </c>
      <c r="O32" s="28">
        <f t="shared" si="1"/>
        <v>654.9</v>
      </c>
      <c r="P32" s="28">
        <f t="shared" si="1"/>
        <v>10</v>
      </c>
      <c r="Q32" s="28">
        <f t="shared" si="1"/>
        <v>0</v>
      </c>
    </row>
    <row r="33" spans="1:17" ht="15">
      <c r="A33" s="19">
        <v>211</v>
      </c>
      <c r="B33" s="35"/>
      <c r="C33" s="53">
        <f>D33+E33+F33+G33+H33+I33</f>
        <v>0</v>
      </c>
      <c r="D33" s="95"/>
      <c r="E33" s="98"/>
      <c r="F33" s="98"/>
      <c r="G33" s="98"/>
      <c r="H33" s="98"/>
      <c r="I33" s="95"/>
      <c r="J33" s="53">
        <f>K33+L33+M33+N33+O33+P33</f>
        <v>0</v>
      </c>
      <c r="K33" s="26"/>
      <c r="L33" s="37"/>
      <c r="M33" s="37"/>
      <c r="N33" s="37"/>
      <c r="O33" s="37"/>
      <c r="P33" s="26"/>
      <c r="Q33" s="127"/>
    </row>
    <row r="34" spans="1:17" ht="15">
      <c r="A34" s="19">
        <v>213</v>
      </c>
      <c r="B34" s="37"/>
      <c r="C34" s="53">
        <f>D34+E34+F34+G34+H34+I34</f>
        <v>0</v>
      </c>
      <c r="D34" s="95"/>
      <c r="E34" s="98"/>
      <c r="F34" s="98"/>
      <c r="G34" s="98"/>
      <c r="H34" s="98"/>
      <c r="I34" s="95"/>
      <c r="J34" s="53">
        <f>K34+L34+M34+N34+O34+P34</f>
        <v>0</v>
      </c>
      <c r="K34" s="26"/>
      <c r="L34" s="37"/>
      <c r="M34" s="37"/>
      <c r="N34" s="37"/>
      <c r="O34" s="37"/>
      <c r="P34" s="26"/>
      <c r="Q34" s="127"/>
    </row>
    <row r="35" spans="1:17" ht="15">
      <c r="A35" s="19">
        <v>212</v>
      </c>
      <c r="B35" s="37"/>
      <c r="C35" s="53">
        <f>D35+E35+F35+G35+H35+I35</f>
        <v>0</v>
      </c>
      <c r="D35" s="95"/>
      <c r="E35" s="98"/>
      <c r="F35" s="98"/>
      <c r="G35" s="98"/>
      <c r="H35" s="98"/>
      <c r="I35" s="95"/>
      <c r="J35" s="53">
        <f>K35+L35+M35+N35+O35+P35</f>
        <v>189.9</v>
      </c>
      <c r="K35" s="26"/>
      <c r="L35" s="37"/>
      <c r="M35" s="37"/>
      <c r="N35" s="37"/>
      <c r="O35" s="37">
        <v>0</v>
      </c>
      <c r="P35" s="26">
        <v>189.9</v>
      </c>
      <c r="Q35" s="127"/>
    </row>
    <row r="36" spans="1:17" ht="15" hidden="1">
      <c r="A36" s="21" t="s">
        <v>33</v>
      </c>
      <c r="B36" s="37"/>
      <c r="C36" s="53"/>
      <c r="D36" s="113"/>
      <c r="E36" s="98"/>
      <c r="F36" s="98"/>
      <c r="G36" s="98"/>
      <c r="H36" s="98"/>
      <c r="I36" s="95"/>
      <c r="J36" s="53"/>
      <c r="K36" s="114"/>
      <c r="L36" s="37"/>
      <c r="M36" s="37"/>
      <c r="N36" s="37"/>
      <c r="O36" s="37"/>
      <c r="P36" s="26"/>
      <c r="Q36" s="127"/>
    </row>
    <row r="37" spans="1:17" ht="15" hidden="1">
      <c r="A37" s="21" t="s">
        <v>34</v>
      </c>
      <c r="B37" s="37"/>
      <c r="C37" s="53"/>
      <c r="D37" s="113"/>
      <c r="E37" s="98"/>
      <c r="F37" s="98"/>
      <c r="G37" s="98"/>
      <c r="H37" s="98"/>
      <c r="I37" s="95"/>
      <c r="J37" s="53"/>
      <c r="K37" s="114"/>
      <c r="L37" s="37"/>
      <c r="M37" s="37"/>
      <c r="N37" s="37"/>
      <c r="O37" s="37"/>
      <c r="P37" s="26"/>
      <c r="Q37" s="127"/>
    </row>
    <row r="38" spans="1:17" ht="15">
      <c r="A38" s="19">
        <v>221</v>
      </c>
      <c r="B38" s="37"/>
      <c r="C38" s="53">
        <f>D38+E38+F38+G38+H38+I38</f>
        <v>0</v>
      </c>
      <c r="D38" s="95"/>
      <c r="E38" s="98"/>
      <c r="F38" s="98"/>
      <c r="G38" s="98"/>
      <c r="H38" s="98"/>
      <c r="I38" s="95"/>
      <c r="J38" s="53">
        <f aca="true" t="shared" si="2" ref="J38:J43">K38+L38+M38+N38+O38+P38</f>
        <v>185.8</v>
      </c>
      <c r="K38" s="26"/>
      <c r="L38" s="37"/>
      <c r="M38" s="37"/>
      <c r="N38" s="37"/>
      <c r="O38" s="37">
        <v>111</v>
      </c>
      <c r="P38" s="26">
        <v>74.8</v>
      </c>
      <c r="Q38" s="127"/>
    </row>
    <row r="39" spans="1:17" ht="15">
      <c r="A39" s="19">
        <v>222</v>
      </c>
      <c r="B39" s="37"/>
      <c r="C39" s="53">
        <f>D39+E39+F39+G39+H39+I39</f>
        <v>0</v>
      </c>
      <c r="D39" s="95"/>
      <c r="E39" s="98"/>
      <c r="F39" s="98"/>
      <c r="G39" s="98"/>
      <c r="H39" s="98"/>
      <c r="I39" s="95"/>
      <c r="J39" s="53">
        <f t="shared" si="2"/>
        <v>39.7</v>
      </c>
      <c r="K39" s="26"/>
      <c r="L39" s="37"/>
      <c r="M39" s="37"/>
      <c r="N39" s="37"/>
      <c r="O39" s="37">
        <v>2.2</v>
      </c>
      <c r="P39" s="26">
        <v>37.5</v>
      </c>
      <c r="Q39" s="127"/>
    </row>
    <row r="40" spans="1:17" ht="15">
      <c r="A40" s="19">
        <v>223</v>
      </c>
      <c r="B40" s="37"/>
      <c r="C40" s="53">
        <f>D40+E40+F40+G40+H40+I40</f>
        <v>0</v>
      </c>
      <c r="D40" s="95"/>
      <c r="E40" s="98"/>
      <c r="F40" s="98"/>
      <c r="G40" s="98"/>
      <c r="H40" s="98"/>
      <c r="I40" s="95"/>
      <c r="J40" s="53">
        <f t="shared" si="2"/>
        <v>6787</v>
      </c>
      <c r="K40" s="26"/>
      <c r="L40" s="37"/>
      <c r="M40" s="37"/>
      <c r="N40" s="37"/>
      <c r="O40" s="37">
        <v>548.1</v>
      </c>
      <c r="P40" s="26">
        <v>6238.9</v>
      </c>
      <c r="Q40" s="127"/>
    </row>
    <row r="41" spans="1:17" ht="15">
      <c r="A41" s="19">
        <v>224</v>
      </c>
      <c r="B41" s="37"/>
      <c r="C41" s="53">
        <f>D41+E41+F41+G41+H41+I41</f>
        <v>0</v>
      </c>
      <c r="D41" s="95"/>
      <c r="E41" s="98"/>
      <c r="F41" s="98"/>
      <c r="G41" s="98"/>
      <c r="H41" s="98"/>
      <c r="I41" s="95"/>
      <c r="J41" s="53">
        <f t="shared" si="2"/>
        <v>174.2</v>
      </c>
      <c r="K41" s="26"/>
      <c r="L41" s="37"/>
      <c r="M41" s="37"/>
      <c r="N41" s="37"/>
      <c r="O41" s="37"/>
      <c r="P41" s="26">
        <v>174.2</v>
      </c>
      <c r="Q41" s="127"/>
    </row>
    <row r="42" spans="1:17" ht="15">
      <c r="A42" s="75">
        <v>225</v>
      </c>
      <c r="B42" s="37"/>
      <c r="C42" s="53">
        <f>D42+E42+F42+G42+H42+I42</f>
        <v>0</v>
      </c>
      <c r="D42" s="95"/>
      <c r="E42" s="96"/>
      <c r="F42" s="96"/>
      <c r="G42" s="96"/>
      <c r="H42" s="96"/>
      <c r="I42" s="95"/>
      <c r="J42" s="53">
        <f t="shared" si="2"/>
        <v>3135</v>
      </c>
      <c r="K42" s="26"/>
      <c r="L42" s="83"/>
      <c r="M42" s="83"/>
      <c r="N42" s="83"/>
      <c r="O42" s="83">
        <v>30.9</v>
      </c>
      <c r="P42" s="26">
        <v>3104.1</v>
      </c>
      <c r="Q42" s="127"/>
    </row>
    <row r="43" spans="1:17" ht="15" hidden="1">
      <c r="A43" s="76" t="s">
        <v>35</v>
      </c>
      <c r="B43" s="37"/>
      <c r="C43" s="53"/>
      <c r="D43" s="115"/>
      <c r="E43" s="96"/>
      <c r="F43" s="96"/>
      <c r="G43" s="96"/>
      <c r="H43" s="96"/>
      <c r="I43" s="95"/>
      <c r="J43" s="53">
        <f t="shared" si="2"/>
        <v>0</v>
      </c>
      <c r="K43" s="116"/>
      <c r="L43" s="83"/>
      <c r="M43" s="83"/>
      <c r="N43" s="83"/>
      <c r="O43" s="83"/>
      <c r="P43" s="26"/>
      <c r="Q43" s="127"/>
    </row>
    <row r="44" spans="1:17" ht="15" hidden="1">
      <c r="A44" s="76" t="s">
        <v>36</v>
      </c>
      <c r="B44" s="37"/>
      <c r="C44" s="53"/>
      <c r="D44" s="115"/>
      <c r="E44" s="96"/>
      <c r="F44" s="96"/>
      <c r="G44" s="96"/>
      <c r="H44" s="96"/>
      <c r="I44" s="95"/>
      <c r="J44" s="53"/>
      <c r="K44" s="116"/>
      <c r="L44" s="83"/>
      <c r="M44" s="83"/>
      <c r="N44" s="83"/>
      <c r="O44" s="83"/>
      <c r="P44" s="26"/>
      <c r="Q44" s="127"/>
    </row>
    <row r="45" spans="1:17" ht="15">
      <c r="A45" s="75">
        <v>226</v>
      </c>
      <c r="B45" s="37"/>
      <c r="C45" s="53">
        <f>D45+E45+F45+G45+H45+I45</f>
        <v>0</v>
      </c>
      <c r="D45" s="95"/>
      <c r="E45" s="96"/>
      <c r="F45" s="96"/>
      <c r="G45" s="96"/>
      <c r="H45" s="96"/>
      <c r="I45" s="95"/>
      <c r="J45" s="53">
        <f>K45+L45+M45+N45+O45+P45</f>
        <v>3862.5</v>
      </c>
      <c r="K45" s="26"/>
      <c r="L45" s="83"/>
      <c r="M45" s="83"/>
      <c r="N45" s="83"/>
      <c r="O45" s="83">
        <v>169.8</v>
      </c>
      <c r="P45" s="26">
        <v>3692.7</v>
      </c>
      <c r="Q45" s="127"/>
    </row>
    <row r="46" spans="1:17" ht="15" hidden="1">
      <c r="A46" s="76" t="s">
        <v>37</v>
      </c>
      <c r="B46" s="37"/>
      <c r="C46" s="53"/>
      <c r="D46" s="115"/>
      <c r="E46" s="96"/>
      <c r="F46" s="96"/>
      <c r="G46" s="96"/>
      <c r="H46" s="96"/>
      <c r="I46" s="95"/>
      <c r="J46" s="53"/>
      <c r="K46" s="116"/>
      <c r="L46" s="83"/>
      <c r="M46" s="83"/>
      <c r="N46" s="83"/>
      <c r="O46" s="83"/>
      <c r="P46" s="26"/>
      <c r="Q46" s="127"/>
    </row>
    <row r="47" spans="1:17" ht="15">
      <c r="A47" s="75">
        <v>290</v>
      </c>
      <c r="B47" s="37"/>
      <c r="C47" s="53"/>
      <c r="D47" s="95"/>
      <c r="E47" s="96"/>
      <c r="F47" s="96"/>
      <c r="G47" s="96"/>
      <c r="H47" s="96"/>
      <c r="I47" s="95"/>
      <c r="J47" s="53">
        <f>K47+L47+M47+N47+O47+P47</f>
        <v>587.1</v>
      </c>
      <c r="K47" s="26"/>
      <c r="L47" s="83"/>
      <c r="M47" s="83"/>
      <c r="N47" s="83"/>
      <c r="O47" s="83">
        <v>59.7</v>
      </c>
      <c r="P47" s="26">
        <v>527.4</v>
      </c>
      <c r="Q47" s="127"/>
    </row>
    <row r="48" spans="1:17" ht="15">
      <c r="A48" s="75">
        <v>310</v>
      </c>
      <c r="B48" s="37"/>
      <c r="C48" s="53"/>
      <c r="D48" s="95"/>
      <c r="E48" s="96"/>
      <c r="F48" s="96"/>
      <c r="G48" s="96"/>
      <c r="H48" s="96"/>
      <c r="I48" s="95"/>
      <c r="J48" s="53">
        <f>K48+L48+M48+N48+O48+P48</f>
        <v>1278.1</v>
      </c>
      <c r="K48" s="26"/>
      <c r="L48" s="83"/>
      <c r="M48" s="83"/>
      <c r="N48" s="83"/>
      <c r="O48" s="83">
        <v>0</v>
      </c>
      <c r="P48" s="26">
        <v>1278.1</v>
      </c>
      <c r="Q48" s="127"/>
    </row>
    <row r="49" spans="1:17" ht="15">
      <c r="A49" s="75">
        <v>340</v>
      </c>
      <c r="B49" s="37"/>
      <c r="C49" s="53"/>
      <c r="D49" s="95"/>
      <c r="E49" s="96"/>
      <c r="F49" s="96"/>
      <c r="G49" s="96"/>
      <c r="H49" s="96"/>
      <c r="I49" s="95"/>
      <c r="J49" s="53">
        <f>K49+L49+M49+N49+O49+P49</f>
        <v>2977</v>
      </c>
      <c r="K49" s="26"/>
      <c r="L49" s="83"/>
      <c r="M49" s="83"/>
      <c r="N49" s="83"/>
      <c r="O49" s="83">
        <v>80.3</v>
      </c>
      <c r="P49" s="26">
        <v>2896.7</v>
      </c>
      <c r="Q49" s="127"/>
    </row>
    <row r="50" spans="1:17" ht="15" hidden="1">
      <c r="A50" s="19"/>
      <c r="B50" s="16"/>
      <c r="C50" s="53"/>
      <c r="D50" s="96"/>
      <c r="E50" s="96"/>
      <c r="F50" s="96"/>
      <c r="G50" s="96"/>
      <c r="H50" s="96"/>
      <c r="I50" s="95"/>
      <c r="J50" s="53"/>
      <c r="K50" s="83"/>
      <c r="L50" s="83"/>
      <c r="M50" s="83"/>
      <c r="N50" s="83"/>
      <c r="O50" s="83"/>
      <c r="P50" s="26"/>
      <c r="Q50" s="127"/>
    </row>
    <row r="51" spans="1:17" ht="15" hidden="1">
      <c r="A51" s="21" t="s">
        <v>38</v>
      </c>
      <c r="B51" s="22"/>
      <c r="C51" s="110"/>
      <c r="D51" s="99"/>
      <c r="E51" s="100"/>
      <c r="F51" s="100"/>
      <c r="G51" s="100"/>
      <c r="H51" s="100"/>
      <c r="I51" s="95"/>
      <c r="J51" s="53">
        <f>K51+L51+M51+N51+O51+P51</f>
        <v>0</v>
      </c>
      <c r="K51" s="106"/>
      <c r="L51" s="107"/>
      <c r="M51" s="107"/>
      <c r="N51" s="107"/>
      <c r="O51" s="107"/>
      <c r="P51" s="26"/>
      <c r="Q51" s="127"/>
    </row>
    <row r="52" spans="1:17" ht="15" hidden="1">
      <c r="A52" s="21" t="s">
        <v>39</v>
      </c>
      <c r="B52" s="22"/>
      <c r="C52" s="110"/>
      <c r="D52" s="99"/>
      <c r="E52" s="100"/>
      <c r="F52" s="100"/>
      <c r="G52" s="100"/>
      <c r="H52" s="100"/>
      <c r="I52" s="95"/>
      <c r="J52" s="110"/>
      <c r="K52" s="106"/>
      <c r="L52" s="107"/>
      <c r="M52" s="107"/>
      <c r="N52" s="107"/>
      <c r="O52" s="107"/>
      <c r="P52" s="26"/>
      <c r="Q52" s="127"/>
    </row>
    <row r="53" spans="1:17" ht="15" hidden="1">
      <c r="A53" s="21" t="s">
        <v>40</v>
      </c>
      <c r="B53" s="22"/>
      <c r="C53" s="110"/>
      <c r="D53" s="99"/>
      <c r="E53" s="100"/>
      <c r="F53" s="100"/>
      <c r="G53" s="100"/>
      <c r="H53" s="100"/>
      <c r="I53" s="95"/>
      <c r="J53" s="110"/>
      <c r="K53" s="106"/>
      <c r="L53" s="107"/>
      <c r="M53" s="107"/>
      <c r="N53" s="107"/>
      <c r="O53" s="107"/>
      <c r="P53" s="26"/>
      <c r="Q53" s="127"/>
    </row>
    <row r="54" spans="1:17" ht="15" hidden="1">
      <c r="A54" s="21" t="s">
        <v>41</v>
      </c>
      <c r="B54" s="22"/>
      <c r="C54" s="110"/>
      <c r="D54" s="99"/>
      <c r="E54" s="100"/>
      <c r="F54" s="100"/>
      <c r="G54" s="100"/>
      <c r="H54" s="100"/>
      <c r="I54" s="95"/>
      <c r="J54" s="110"/>
      <c r="K54" s="106"/>
      <c r="L54" s="107"/>
      <c r="M54" s="107"/>
      <c r="N54" s="107"/>
      <c r="O54" s="107"/>
      <c r="P54" s="26"/>
      <c r="Q54" s="127"/>
    </row>
    <row r="55" spans="1:17" ht="15" hidden="1">
      <c r="A55" s="21" t="s">
        <v>42</v>
      </c>
      <c r="B55" s="22"/>
      <c r="C55" s="110"/>
      <c r="D55" s="99"/>
      <c r="E55" s="100"/>
      <c r="F55" s="100"/>
      <c r="G55" s="100"/>
      <c r="H55" s="100"/>
      <c r="I55" s="95"/>
      <c r="J55" s="110"/>
      <c r="K55" s="106"/>
      <c r="L55" s="107"/>
      <c r="M55" s="107"/>
      <c r="N55" s="107"/>
      <c r="O55" s="107"/>
      <c r="P55" s="26"/>
      <c r="Q55" s="127"/>
    </row>
    <row r="56" spans="1:17" ht="15" hidden="1">
      <c r="A56" s="17" t="s">
        <v>13</v>
      </c>
      <c r="B56" s="16"/>
      <c r="C56" s="53"/>
      <c r="D56" s="96"/>
      <c r="E56" s="96"/>
      <c r="F56" s="96"/>
      <c r="G56" s="96"/>
      <c r="H56" s="96"/>
      <c r="I56" s="95"/>
      <c r="J56" s="53"/>
      <c r="K56" s="83"/>
      <c r="L56" s="83"/>
      <c r="M56" s="83"/>
      <c r="N56" s="83"/>
      <c r="O56" s="83"/>
      <c r="P56" s="26"/>
      <c r="Q56" s="127"/>
    </row>
    <row r="57" spans="1:17" ht="15" hidden="1">
      <c r="A57" s="17" t="s">
        <v>14</v>
      </c>
      <c r="B57" s="16"/>
      <c r="C57" s="53"/>
      <c r="D57" s="96"/>
      <c r="E57" s="96"/>
      <c r="F57" s="96"/>
      <c r="G57" s="96"/>
      <c r="H57" s="96"/>
      <c r="I57" s="95"/>
      <c r="J57" s="53"/>
      <c r="K57" s="83"/>
      <c r="L57" s="83"/>
      <c r="M57" s="83"/>
      <c r="N57" s="83"/>
      <c r="O57" s="83"/>
      <c r="P57" s="26"/>
      <c r="Q57" s="127"/>
    </row>
    <row r="58" spans="1:17" ht="15" hidden="1">
      <c r="A58" s="17" t="s">
        <v>25</v>
      </c>
      <c r="B58" s="16"/>
      <c r="C58" s="53"/>
      <c r="D58" s="96"/>
      <c r="E58" s="96"/>
      <c r="F58" s="96"/>
      <c r="G58" s="96"/>
      <c r="H58" s="96"/>
      <c r="I58" s="95"/>
      <c r="J58" s="53"/>
      <c r="K58" s="83"/>
      <c r="L58" s="83"/>
      <c r="M58" s="83"/>
      <c r="N58" s="83"/>
      <c r="O58" s="83"/>
      <c r="P58" s="26"/>
      <c r="Q58" s="127"/>
    </row>
    <row r="59" spans="1:17" ht="15" hidden="1">
      <c r="A59" s="17" t="s">
        <v>24</v>
      </c>
      <c r="B59" s="16"/>
      <c r="C59" s="53" t="e">
        <f>D59+G59+#REF!</f>
        <v>#REF!</v>
      </c>
      <c r="D59" s="96">
        <f>E59+F59</f>
        <v>0</v>
      </c>
      <c r="E59" s="96"/>
      <c r="F59" s="96"/>
      <c r="G59" s="96"/>
      <c r="H59" s="96"/>
      <c r="I59" s="93"/>
      <c r="J59" s="53"/>
      <c r="K59" s="83"/>
      <c r="L59" s="83"/>
      <c r="M59" s="83"/>
      <c r="N59" s="83"/>
      <c r="O59" s="83"/>
      <c r="P59" s="94"/>
      <c r="Q59" s="126"/>
    </row>
    <row r="60" spans="1:17" ht="15" hidden="1">
      <c r="A60" s="17" t="s">
        <v>26</v>
      </c>
      <c r="B60" s="16"/>
      <c r="C60" s="53" t="e">
        <f>D60+G60+#REF!</f>
        <v>#REF!</v>
      </c>
      <c r="D60" s="96">
        <f>E60+F60</f>
        <v>0</v>
      </c>
      <c r="E60" s="96">
        <v>0</v>
      </c>
      <c r="F60" s="96"/>
      <c r="G60" s="96"/>
      <c r="H60" s="96"/>
      <c r="I60" s="93"/>
      <c r="J60" s="53"/>
      <c r="K60" s="83"/>
      <c r="L60" s="83"/>
      <c r="M60" s="83"/>
      <c r="N60" s="83"/>
      <c r="O60" s="83"/>
      <c r="P60" s="94"/>
      <c r="Q60" s="126"/>
    </row>
    <row r="61" spans="1:17" ht="15">
      <c r="A61" s="24" t="s">
        <v>52</v>
      </c>
      <c r="B61" s="28">
        <v>241</v>
      </c>
      <c r="C61" s="51">
        <f>D61+G61+I61</f>
        <v>0</v>
      </c>
      <c r="D61" s="101">
        <f>SUM(D33:D49)</f>
        <v>0</v>
      </c>
      <c r="E61" s="101">
        <f>SUM(E33:E49)</f>
        <v>0</v>
      </c>
      <c r="F61" s="101">
        <f>SUM(F33:F49)</f>
        <v>0</v>
      </c>
      <c r="G61" s="101">
        <f>SUM(G33:G49)</f>
        <v>0</v>
      </c>
      <c r="H61" s="101">
        <f>SUM(H33:H49)</f>
        <v>0</v>
      </c>
      <c r="I61" s="93"/>
      <c r="J61" s="51">
        <f>K61+N61+P61+L61+M61+O61</f>
        <v>19216.3</v>
      </c>
      <c r="K61" s="108">
        <f aca="true" t="shared" si="3" ref="K61:Q61">SUM(K33:K49)</f>
        <v>0</v>
      </c>
      <c r="L61" s="108">
        <f t="shared" si="3"/>
        <v>0</v>
      </c>
      <c r="M61" s="108">
        <f t="shared" si="3"/>
        <v>0</v>
      </c>
      <c r="N61" s="108">
        <f t="shared" si="3"/>
        <v>0</v>
      </c>
      <c r="O61" s="108">
        <f t="shared" si="3"/>
        <v>1002</v>
      </c>
      <c r="P61" s="108">
        <f t="shared" si="3"/>
        <v>18214.3</v>
      </c>
      <c r="Q61" s="128">
        <f t="shared" si="3"/>
        <v>0</v>
      </c>
    </row>
    <row r="62" spans="1:17" ht="15.75">
      <c r="A62" s="39" t="s">
        <v>53</v>
      </c>
      <c r="B62" s="40"/>
      <c r="C62" s="56">
        <f>D62+G62+I62</f>
        <v>0</v>
      </c>
      <c r="D62" s="102">
        <f>D32+D61</f>
        <v>0</v>
      </c>
      <c r="E62" s="102">
        <f>E32+E61</f>
        <v>0</v>
      </c>
      <c r="F62" s="102">
        <f>F32+F61</f>
        <v>0</v>
      </c>
      <c r="G62" s="102">
        <f>G32+G61</f>
        <v>0</v>
      </c>
      <c r="H62" s="102">
        <f>H32+H61</f>
        <v>0</v>
      </c>
      <c r="I62" s="93"/>
      <c r="J62" s="56">
        <f>K62+N62+P62+L62+M62+O62+Q62</f>
        <v>20341.8</v>
      </c>
      <c r="K62" s="57">
        <f aca="true" t="shared" si="4" ref="K62:Q62">K32+K61</f>
        <v>455.6</v>
      </c>
      <c r="L62" s="57">
        <f t="shared" si="4"/>
        <v>0</v>
      </c>
      <c r="M62" s="57">
        <f t="shared" si="4"/>
        <v>5</v>
      </c>
      <c r="N62" s="57">
        <f t="shared" si="4"/>
        <v>0</v>
      </c>
      <c r="O62" s="57">
        <f t="shared" si="4"/>
        <v>1656.9</v>
      </c>
      <c r="P62" s="57">
        <f t="shared" si="4"/>
        <v>18224.3</v>
      </c>
      <c r="Q62" s="57">
        <f t="shared" si="4"/>
        <v>0</v>
      </c>
    </row>
    <row r="63" spans="1:16" ht="15">
      <c r="A63" s="10"/>
      <c r="B63" s="11"/>
      <c r="C63" s="112" t="b">
        <f>C62=C32+C61</f>
        <v>1</v>
      </c>
      <c r="D63" s="103"/>
      <c r="E63" s="104"/>
      <c r="F63" s="104"/>
      <c r="G63" s="104"/>
      <c r="H63" s="104"/>
      <c r="I63" s="105"/>
      <c r="J63" s="109" t="b">
        <f>J62=J32+J61</f>
        <v>1</v>
      </c>
      <c r="K63" s="109"/>
      <c r="L63" s="109"/>
      <c r="M63" s="109"/>
      <c r="N63" s="109"/>
      <c r="O63" s="109"/>
      <c r="P63" s="109"/>
    </row>
    <row r="64" spans="4:16" ht="15">
      <c r="D64" s="105"/>
      <c r="E64" s="105"/>
      <c r="F64" s="105"/>
      <c r="G64" s="105"/>
      <c r="H64" s="105"/>
      <c r="I64" s="105"/>
      <c r="K64" s="109"/>
      <c r="L64" s="109"/>
      <c r="M64" s="109"/>
      <c r="N64" s="109"/>
      <c r="O64" s="109"/>
      <c r="P64" s="109"/>
    </row>
    <row r="65" spans="4:16" ht="15">
      <c r="D65" s="105"/>
      <c r="E65" s="105"/>
      <c r="F65" s="105"/>
      <c r="G65" s="105"/>
      <c r="H65" s="105"/>
      <c r="I65" s="105"/>
      <c r="K65" s="109"/>
      <c r="L65" s="109"/>
      <c r="M65" s="109"/>
      <c r="N65" s="109"/>
      <c r="O65" s="109"/>
      <c r="P65" s="109"/>
    </row>
    <row r="66" spans="4:16" ht="15">
      <c r="D66" s="105"/>
      <c r="E66" s="105"/>
      <c r="F66" s="105"/>
      <c r="G66" s="105"/>
      <c r="H66" s="105"/>
      <c r="I66" s="105"/>
      <c r="K66" s="109"/>
      <c r="L66" s="109"/>
      <c r="M66" s="109"/>
      <c r="N66" s="109"/>
      <c r="O66" s="109"/>
      <c r="P66" s="109"/>
    </row>
    <row r="67" spans="4:16" ht="15">
      <c r="D67" s="105"/>
      <c r="E67" s="105"/>
      <c r="F67" s="105"/>
      <c r="G67" s="105"/>
      <c r="H67" s="105"/>
      <c r="I67" s="105"/>
      <c r="K67" s="109"/>
      <c r="L67" s="109"/>
      <c r="M67" s="109"/>
      <c r="N67" s="109"/>
      <c r="O67" s="109"/>
      <c r="P67" s="109"/>
    </row>
    <row r="68" spans="4:16" ht="15">
      <c r="D68" s="105"/>
      <c r="E68" s="105"/>
      <c r="F68" s="105"/>
      <c r="G68" s="105"/>
      <c r="H68" s="105"/>
      <c r="I68" s="105"/>
      <c r="K68" s="109"/>
      <c r="L68" s="109"/>
      <c r="M68" s="109"/>
      <c r="N68" s="109"/>
      <c r="O68" s="109"/>
      <c r="P68" s="109"/>
    </row>
    <row r="69" spans="4:16" ht="15">
      <c r="D69" s="105"/>
      <c r="E69" s="105"/>
      <c r="F69" s="105"/>
      <c r="G69" s="105"/>
      <c r="H69" s="105"/>
      <c r="I69" s="105"/>
      <c r="K69" s="109"/>
      <c r="L69" s="109"/>
      <c r="M69" s="109"/>
      <c r="N69" s="109"/>
      <c r="O69" s="109"/>
      <c r="P69" s="109"/>
    </row>
    <row r="70" spans="4:16" ht="15">
      <c r="D70" s="105"/>
      <c r="E70" s="105"/>
      <c r="F70" s="105"/>
      <c r="G70" s="105"/>
      <c r="H70" s="105"/>
      <c r="I70" s="105"/>
      <c r="K70" s="109"/>
      <c r="L70" s="109"/>
      <c r="M70" s="109"/>
      <c r="N70" s="109"/>
      <c r="O70" s="109"/>
      <c r="P70" s="109"/>
    </row>
    <row r="71" spans="4:16" ht="15">
      <c r="D71" s="105"/>
      <c r="E71" s="105"/>
      <c r="F71" s="105"/>
      <c r="G71" s="105"/>
      <c r="H71" s="105"/>
      <c r="I71" s="105"/>
      <c r="K71" s="109"/>
      <c r="L71" s="109"/>
      <c r="M71" s="109"/>
      <c r="N71" s="109"/>
      <c r="O71" s="109"/>
      <c r="P71" s="109"/>
    </row>
    <row r="72" spans="4:16" ht="15">
      <c r="D72" s="105"/>
      <c r="E72" s="105"/>
      <c r="F72" s="105"/>
      <c r="G72" s="105"/>
      <c r="H72" s="105"/>
      <c r="I72" s="105"/>
      <c r="K72" s="109"/>
      <c r="L72" s="109"/>
      <c r="M72" s="109"/>
      <c r="N72" s="109"/>
      <c r="O72" s="109"/>
      <c r="P72" s="109"/>
    </row>
    <row r="73" spans="4:16" ht="15">
      <c r="D73" s="105"/>
      <c r="E73" s="105"/>
      <c r="F73" s="105"/>
      <c r="G73" s="105"/>
      <c r="H73" s="105"/>
      <c r="I73" s="105"/>
      <c r="K73" s="109"/>
      <c r="L73" s="109"/>
      <c r="M73" s="109"/>
      <c r="N73" s="109"/>
      <c r="O73" s="109"/>
      <c r="P73" s="109"/>
    </row>
    <row r="74" spans="4:16" ht="15">
      <c r="D74" s="105"/>
      <c r="E74" s="105"/>
      <c r="F74" s="105"/>
      <c r="G74" s="105"/>
      <c r="H74" s="105"/>
      <c r="I74" s="105"/>
      <c r="K74" s="109"/>
      <c r="L74" s="109"/>
      <c r="M74" s="109"/>
      <c r="N74" s="109"/>
      <c r="O74" s="109"/>
      <c r="P74" s="109"/>
    </row>
    <row r="75" spans="4:16" ht="15">
      <c r="D75" s="105"/>
      <c r="E75" s="105"/>
      <c r="F75" s="105"/>
      <c r="G75" s="105"/>
      <c r="H75" s="105"/>
      <c r="I75" s="105"/>
      <c r="K75" s="109"/>
      <c r="L75" s="109"/>
      <c r="M75" s="109"/>
      <c r="N75" s="109"/>
      <c r="O75" s="109"/>
      <c r="P75" s="109"/>
    </row>
    <row r="76" spans="4:16" ht="15">
      <c r="D76" s="105"/>
      <c r="E76" s="105"/>
      <c r="F76" s="105"/>
      <c r="G76" s="105"/>
      <c r="H76" s="105"/>
      <c r="I76" s="105"/>
      <c r="K76" s="109"/>
      <c r="L76" s="109"/>
      <c r="M76" s="109"/>
      <c r="N76" s="109"/>
      <c r="O76" s="109"/>
      <c r="P76" s="109"/>
    </row>
    <row r="77" spans="4:16" ht="15">
      <c r="D77" s="105"/>
      <c r="E77" s="105"/>
      <c r="F77" s="105"/>
      <c r="G77" s="105"/>
      <c r="H77" s="105"/>
      <c r="I77" s="105"/>
      <c r="K77" s="109"/>
      <c r="L77" s="109"/>
      <c r="M77" s="109"/>
      <c r="N77" s="109"/>
      <c r="O77" s="109"/>
      <c r="P77" s="109"/>
    </row>
    <row r="78" spans="4:16" ht="15">
      <c r="D78" s="105"/>
      <c r="E78" s="105"/>
      <c r="F78" s="105"/>
      <c r="G78" s="105"/>
      <c r="H78" s="105"/>
      <c r="I78" s="105"/>
      <c r="K78" s="109"/>
      <c r="L78" s="109"/>
      <c r="M78" s="109"/>
      <c r="N78" s="109"/>
      <c r="O78" s="109"/>
      <c r="P78" s="109"/>
    </row>
    <row r="79" spans="4:16" ht="15">
      <c r="D79" s="105"/>
      <c r="E79" s="105"/>
      <c r="F79" s="105"/>
      <c r="G79" s="105"/>
      <c r="H79" s="105"/>
      <c r="I79" s="105"/>
      <c r="K79" s="109"/>
      <c r="L79" s="109"/>
      <c r="M79" s="109"/>
      <c r="N79" s="109"/>
      <c r="O79" s="109"/>
      <c r="P79" s="109"/>
    </row>
    <row r="80" spans="4:16" ht="15">
      <c r="D80" s="105"/>
      <c r="E80" s="105"/>
      <c r="F80" s="105"/>
      <c r="G80" s="105"/>
      <c r="H80" s="105"/>
      <c r="I80" s="105"/>
      <c r="K80" s="109"/>
      <c r="L80" s="109"/>
      <c r="M80" s="109"/>
      <c r="N80" s="109"/>
      <c r="O80" s="109"/>
      <c r="P80" s="109"/>
    </row>
    <row r="81" spans="4:16" ht="15">
      <c r="D81" s="105"/>
      <c r="E81" s="105"/>
      <c r="F81" s="105"/>
      <c r="G81" s="105"/>
      <c r="H81" s="105"/>
      <c r="I81" s="105"/>
      <c r="K81" s="109"/>
      <c r="L81" s="109"/>
      <c r="M81" s="109"/>
      <c r="N81" s="109"/>
      <c r="O81" s="109"/>
      <c r="P81" s="109"/>
    </row>
    <row r="82" spans="4:16" ht="15">
      <c r="D82" s="105"/>
      <c r="E82" s="105"/>
      <c r="F82" s="105"/>
      <c r="G82" s="105"/>
      <c r="H82" s="105"/>
      <c r="I82" s="105"/>
      <c r="K82" s="109"/>
      <c r="L82" s="109"/>
      <c r="M82" s="109"/>
      <c r="N82" s="109"/>
      <c r="O82" s="109"/>
      <c r="P82" s="109"/>
    </row>
    <row r="83" spans="4:16" ht="15">
      <c r="D83" s="105"/>
      <c r="E83" s="105"/>
      <c r="F83" s="105"/>
      <c r="G83" s="105"/>
      <c r="H83" s="105"/>
      <c r="I83" s="105"/>
      <c r="K83" s="109"/>
      <c r="L83" s="109"/>
      <c r="M83" s="109"/>
      <c r="N83" s="109"/>
      <c r="O83" s="109"/>
      <c r="P83" s="109"/>
    </row>
    <row r="84" spans="4:16" ht="15">
      <c r="D84" s="105"/>
      <c r="E84" s="105"/>
      <c r="F84" s="105"/>
      <c r="G84" s="105"/>
      <c r="H84" s="105"/>
      <c r="I84" s="105"/>
      <c r="K84" s="109"/>
      <c r="L84" s="109"/>
      <c r="M84" s="109"/>
      <c r="N84" s="109"/>
      <c r="O84" s="109"/>
      <c r="P84" s="109"/>
    </row>
    <row r="85" spans="4:16" ht="15">
      <c r="D85" s="105"/>
      <c r="E85" s="105"/>
      <c r="F85" s="105"/>
      <c r="G85" s="105"/>
      <c r="H85" s="105"/>
      <c r="I85" s="105"/>
      <c r="K85" s="109"/>
      <c r="L85" s="109"/>
      <c r="M85" s="109"/>
      <c r="N85" s="109"/>
      <c r="O85" s="109"/>
      <c r="P85" s="109"/>
    </row>
    <row r="86" spans="4:16" ht="15">
      <c r="D86" s="105"/>
      <c r="E86" s="105"/>
      <c r="F86" s="105"/>
      <c r="G86" s="105"/>
      <c r="H86" s="105"/>
      <c r="I86" s="105"/>
      <c r="K86" s="109"/>
      <c r="L86" s="109"/>
      <c r="M86" s="109"/>
      <c r="N86" s="109"/>
      <c r="O86" s="109"/>
      <c r="P86" s="109"/>
    </row>
    <row r="87" spans="4:16" ht="15">
      <c r="D87" s="105"/>
      <c r="E87" s="105"/>
      <c r="F87" s="105"/>
      <c r="G87" s="105"/>
      <c r="H87" s="105"/>
      <c r="I87" s="105"/>
      <c r="K87" s="109"/>
      <c r="L87" s="109"/>
      <c r="M87" s="109"/>
      <c r="N87" s="109"/>
      <c r="O87" s="109"/>
      <c r="P87" s="109"/>
    </row>
    <row r="88" spans="4:16" ht="15">
      <c r="D88" s="105"/>
      <c r="E88" s="105"/>
      <c r="F88" s="105"/>
      <c r="G88" s="105"/>
      <c r="H88" s="105"/>
      <c r="I88" s="105"/>
      <c r="K88" s="109"/>
      <c r="L88" s="109"/>
      <c r="M88" s="109"/>
      <c r="N88" s="109"/>
      <c r="O88" s="109"/>
      <c r="P88" s="109"/>
    </row>
    <row r="89" spans="4:16" ht="15">
      <c r="D89" s="105"/>
      <c r="E89" s="105"/>
      <c r="F89" s="105"/>
      <c r="G89" s="105"/>
      <c r="H89" s="105"/>
      <c r="I89" s="105"/>
      <c r="K89" s="109"/>
      <c r="L89" s="109"/>
      <c r="M89" s="109"/>
      <c r="N89" s="109"/>
      <c r="O89" s="109"/>
      <c r="P89" s="109"/>
    </row>
    <row r="90" spans="4:16" ht="15">
      <c r="D90" s="105"/>
      <c r="E90" s="105"/>
      <c r="F90" s="105"/>
      <c r="G90" s="105"/>
      <c r="H90" s="105"/>
      <c r="I90" s="105"/>
      <c r="K90" s="109"/>
      <c r="L90" s="109"/>
      <c r="M90" s="109"/>
      <c r="N90" s="109"/>
      <c r="O90" s="109"/>
      <c r="P90" s="109"/>
    </row>
    <row r="91" spans="4:16" ht="15">
      <c r="D91" s="105"/>
      <c r="E91" s="105"/>
      <c r="F91" s="105"/>
      <c r="G91" s="105"/>
      <c r="H91" s="105"/>
      <c r="I91" s="105"/>
      <c r="K91" s="109"/>
      <c r="L91" s="109"/>
      <c r="M91" s="109"/>
      <c r="N91" s="109"/>
      <c r="O91" s="109"/>
      <c r="P91" s="109"/>
    </row>
    <row r="92" spans="4:16" ht="15">
      <c r="D92" s="105"/>
      <c r="E92" s="105"/>
      <c r="F92" s="105"/>
      <c r="G92" s="105"/>
      <c r="H92" s="105"/>
      <c r="I92" s="105"/>
      <c r="K92" s="109"/>
      <c r="L92" s="109"/>
      <c r="M92" s="109"/>
      <c r="N92" s="109"/>
      <c r="O92" s="109"/>
      <c r="P92" s="109"/>
    </row>
    <row r="93" spans="4:16" ht="15">
      <c r="D93" s="105"/>
      <c r="E93" s="105"/>
      <c r="F93" s="105"/>
      <c r="G93" s="105"/>
      <c r="H93" s="105"/>
      <c r="I93" s="105"/>
      <c r="K93" s="109"/>
      <c r="L93" s="109"/>
      <c r="M93" s="109"/>
      <c r="N93" s="109"/>
      <c r="O93" s="109"/>
      <c r="P93" s="109"/>
    </row>
    <row r="94" spans="4:16" ht="15">
      <c r="D94" s="105"/>
      <c r="E94" s="105"/>
      <c r="F94" s="105"/>
      <c r="G94" s="105"/>
      <c r="H94" s="105"/>
      <c r="I94" s="105"/>
      <c r="K94" s="109"/>
      <c r="L94" s="109"/>
      <c r="M94" s="109"/>
      <c r="N94" s="109"/>
      <c r="O94" s="109"/>
      <c r="P94" s="109"/>
    </row>
    <row r="95" spans="4:16" ht="15">
      <c r="D95" s="105"/>
      <c r="E95" s="105"/>
      <c r="F95" s="105"/>
      <c r="G95" s="105"/>
      <c r="H95" s="105"/>
      <c r="I95" s="105"/>
      <c r="K95" s="109"/>
      <c r="L95" s="109"/>
      <c r="M95" s="109"/>
      <c r="N95" s="109"/>
      <c r="O95" s="109"/>
      <c r="P95" s="109"/>
    </row>
    <row r="96" spans="4:16" ht="15">
      <c r="D96" s="105"/>
      <c r="E96" s="105"/>
      <c r="F96" s="105"/>
      <c r="G96" s="105"/>
      <c r="H96" s="105"/>
      <c r="I96" s="105"/>
      <c r="K96" s="109"/>
      <c r="L96" s="109"/>
      <c r="M96" s="109"/>
      <c r="N96" s="109"/>
      <c r="O96" s="109"/>
      <c r="P96" s="109"/>
    </row>
    <row r="97" spans="4:16" ht="15">
      <c r="D97" s="105"/>
      <c r="E97" s="105"/>
      <c r="F97" s="105"/>
      <c r="G97" s="105"/>
      <c r="H97" s="105"/>
      <c r="I97" s="105"/>
      <c r="K97" s="109"/>
      <c r="L97" s="109"/>
      <c r="M97" s="109"/>
      <c r="N97" s="109"/>
      <c r="O97" s="109"/>
      <c r="P97" s="109"/>
    </row>
    <row r="98" spans="4:16" ht="15">
      <c r="D98" s="105"/>
      <c r="E98" s="105"/>
      <c r="F98" s="105"/>
      <c r="G98" s="105"/>
      <c r="H98" s="105"/>
      <c r="I98" s="105"/>
      <c r="K98" s="109"/>
      <c r="L98" s="109"/>
      <c r="M98" s="109"/>
      <c r="N98" s="109"/>
      <c r="O98" s="109"/>
      <c r="P98" s="109"/>
    </row>
    <row r="99" spans="4:16" ht="15">
      <c r="D99" s="105"/>
      <c r="E99" s="105"/>
      <c r="F99" s="105"/>
      <c r="G99" s="105"/>
      <c r="H99" s="105"/>
      <c r="I99" s="105"/>
      <c r="K99" s="109"/>
      <c r="L99" s="109"/>
      <c r="M99" s="109"/>
      <c r="N99" s="109"/>
      <c r="O99" s="109"/>
      <c r="P99" s="109"/>
    </row>
    <row r="100" spans="4:16" ht="15">
      <c r="D100" s="105"/>
      <c r="E100" s="105"/>
      <c r="F100" s="105"/>
      <c r="G100" s="105"/>
      <c r="H100" s="105"/>
      <c r="I100" s="105"/>
      <c r="K100" s="109"/>
      <c r="L100" s="109"/>
      <c r="M100" s="109"/>
      <c r="N100" s="109"/>
      <c r="O100" s="109"/>
      <c r="P100" s="109"/>
    </row>
    <row r="101" spans="4:16" ht="15">
      <c r="D101" s="105"/>
      <c r="E101" s="105"/>
      <c r="F101" s="105"/>
      <c r="G101" s="105"/>
      <c r="H101" s="105"/>
      <c r="I101" s="105"/>
      <c r="K101" s="109"/>
      <c r="L101" s="109"/>
      <c r="M101" s="109"/>
      <c r="N101" s="109"/>
      <c r="O101" s="109"/>
      <c r="P101" s="109"/>
    </row>
    <row r="102" spans="4:16" ht="15">
      <c r="D102" s="105"/>
      <c r="E102" s="105"/>
      <c r="F102" s="105"/>
      <c r="G102" s="105"/>
      <c r="H102" s="105"/>
      <c r="I102" s="105"/>
      <c r="K102" s="109"/>
      <c r="L102" s="109"/>
      <c r="M102" s="109"/>
      <c r="N102" s="109"/>
      <c r="O102" s="109"/>
      <c r="P102" s="109"/>
    </row>
    <row r="103" spans="4:16" ht="15">
      <c r="D103" s="105"/>
      <c r="E103" s="105"/>
      <c r="F103" s="105"/>
      <c r="G103" s="105"/>
      <c r="H103" s="105"/>
      <c r="I103" s="105"/>
      <c r="K103" s="109"/>
      <c r="L103" s="109"/>
      <c r="M103" s="109"/>
      <c r="N103" s="109"/>
      <c r="O103" s="109"/>
      <c r="P103" s="109"/>
    </row>
    <row r="104" spans="4:16" ht="15">
      <c r="D104" s="105"/>
      <c r="E104" s="105"/>
      <c r="F104" s="105"/>
      <c r="G104" s="105"/>
      <c r="H104" s="105"/>
      <c r="I104" s="105"/>
      <c r="K104" s="109"/>
      <c r="L104" s="109"/>
      <c r="M104" s="109"/>
      <c r="N104" s="109"/>
      <c r="O104" s="109"/>
      <c r="P104" s="109"/>
    </row>
    <row r="105" spans="4:16" ht="15">
      <c r="D105" s="105"/>
      <c r="E105" s="105"/>
      <c r="F105" s="105"/>
      <c r="G105" s="105"/>
      <c r="H105" s="105"/>
      <c r="I105" s="105"/>
      <c r="K105" s="109"/>
      <c r="L105" s="109"/>
      <c r="M105" s="109"/>
      <c r="N105" s="109"/>
      <c r="O105" s="109"/>
      <c r="P105" s="109"/>
    </row>
    <row r="106" spans="4:16" ht="15">
      <c r="D106" s="105"/>
      <c r="E106" s="105"/>
      <c r="F106" s="105"/>
      <c r="G106" s="105"/>
      <c r="H106" s="105"/>
      <c r="I106" s="105"/>
      <c r="K106" s="109"/>
      <c r="L106" s="109"/>
      <c r="M106" s="109"/>
      <c r="N106" s="109"/>
      <c r="O106" s="109"/>
      <c r="P106" s="109"/>
    </row>
    <row r="107" spans="4:16" ht="15">
      <c r="D107" s="105"/>
      <c r="E107" s="105"/>
      <c r="F107" s="105"/>
      <c r="G107" s="105"/>
      <c r="H107" s="105"/>
      <c r="I107" s="105"/>
      <c r="K107" s="109"/>
      <c r="L107" s="109"/>
      <c r="M107" s="109"/>
      <c r="N107" s="109"/>
      <c r="O107" s="109"/>
      <c r="P107" s="109"/>
    </row>
    <row r="108" spans="4:16" ht="15">
      <c r="D108" s="105"/>
      <c r="E108" s="105"/>
      <c r="F108" s="105"/>
      <c r="G108" s="105"/>
      <c r="H108" s="105"/>
      <c r="I108" s="105"/>
      <c r="K108" s="109"/>
      <c r="L108" s="109"/>
      <c r="M108" s="109"/>
      <c r="N108" s="109"/>
      <c r="O108" s="109"/>
      <c r="P108" s="109"/>
    </row>
    <row r="109" spans="4:16" ht="15">
      <c r="D109" s="105"/>
      <c r="E109" s="105"/>
      <c r="F109" s="105"/>
      <c r="G109" s="105"/>
      <c r="H109" s="105"/>
      <c r="I109" s="105"/>
      <c r="K109" s="109"/>
      <c r="L109" s="109"/>
      <c r="M109" s="109"/>
      <c r="N109" s="109"/>
      <c r="O109" s="109"/>
      <c r="P109" s="109"/>
    </row>
    <row r="110" spans="4:16" ht="15">
      <c r="D110" s="105"/>
      <c r="E110" s="105"/>
      <c r="F110" s="105"/>
      <c r="G110" s="105"/>
      <c r="H110" s="105"/>
      <c r="I110" s="105"/>
      <c r="K110" s="109"/>
      <c r="L110" s="109"/>
      <c r="M110" s="109"/>
      <c r="N110" s="109"/>
      <c r="O110" s="109"/>
      <c r="P110" s="109"/>
    </row>
    <row r="111" spans="4:16" ht="15">
      <c r="D111" s="105"/>
      <c r="E111" s="105"/>
      <c r="F111" s="105"/>
      <c r="G111" s="105"/>
      <c r="H111" s="105"/>
      <c r="I111" s="105"/>
      <c r="K111" s="109"/>
      <c r="L111" s="109"/>
      <c r="M111" s="109"/>
      <c r="N111" s="109"/>
      <c r="O111" s="109"/>
      <c r="P111" s="109"/>
    </row>
    <row r="112" spans="4:16" ht="15">
      <c r="D112" s="105"/>
      <c r="E112" s="105"/>
      <c r="F112" s="105"/>
      <c r="G112" s="105"/>
      <c r="H112" s="105"/>
      <c r="I112" s="105"/>
      <c r="K112" s="109"/>
      <c r="L112" s="109"/>
      <c r="M112" s="109"/>
      <c r="N112" s="109"/>
      <c r="O112" s="109"/>
      <c r="P112" s="109"/>
    </row>
    <row r="113" spans="4:16" ht="15">
      <c r="D113" s="105"/>
      <c r="E113" s="105"/>
      <c r="F113" s="105"/>
      <c r="G113" s="105"/>
      <c r="H113" s="105"/>
      <c r="I113" s="105"/>
      <c r="K113" s="109"/>
      <c r="L113" s="109"/>
      <c r="M113" s="109"/>
      <c r="N113" s="109"/>
      <c r="O113" s="109"/>
      <c r="P113" s="109"/>
    </row>
    <row r="114" spans="4:16" ht="15">
      <c r="D114" s="105"/>
      <c r="E114" s="105"/>
      <c r="F114" s="105"/>
      <c r="G114" s="105"/>
      <c r="H114" s="105"/>
      <c r="I114" s="105"/>
      <c r="K114" s="109"/>
      <c r="L114" s="109"/>
      <c r="M114" s="109"/>
      <c r="N114" s="109"/>
      <c r="O114" s="109"/>
      <c r="P114" s="109"/>
    </row>
    <row r="115" spans="4:16" ht="15">
      <c r="D115" s="105"/>
      <c r="E115" s="105"/>
      <c r="F115" s="105"/>
      <c r="G115" s="105"/>
      <c r="H115" s="105"/>
      <c r="I115" s="105"/>
      <c r="K115" s="109"/>
      <c r="L115" s="109"/>
      <c r="M115" s="109"/>
      <c r="N115" s="109"/>
      <c r="O115" s="109"/>
      <c r="P115" s="109"/>
    </row>
    <row r="116" spans="4:16" ht="15">
      <c r="D116" s="105"/>
      <c r="E116" s="105"/>
      <c r="F116" s="105"/>
      <c r="G116" s="105"/>
      <c r="H116" s="105"/>
      <c r="I116" s="105"/>
      <c r="K116" s="109"/>
      <c r="L116" s="109"/>
      <c r="M116" s="109"/>
      <c r="N116" s="109"/>
      <c r="O116" s="109"/>
      <c r="P116" s="109"/>
    </row>
    <row r="117" spans="4:16" ht="15">
      <c r="D117" s="105"/>
      <c r="E117" s="105"/>
      <c r="F117" s="105"/>
      <c r="G117" s="105"/>
      <c r="H117" s="105"/>
      <c r="I117" s="105"/>
      <c r="K117" s="109"/>
      <c r="L117" s="109"/>
      <c r="M117" s="109"/>
      <c r="N117" s="109"/>
      <c r="O117" s="109"/>
      <c r="P117" s="109"/>
    </row>
    <row r="118" spans="4:16" ht="15">
      <c r="D118" s="105"/>
      <c r="E118" s="105"/>
      <c r="F118" s="105"/>
      <c r="G118" s="105"/>
      <c r="H118" s="105"/>
      <c r="I118" s="105"/>
      <c r="K118" s="109"/>
      <c r="L118" s="109"/>
      <c r="M118" s="109"/>
      <c r="N118" s="109"/>
      <c r="O118" s="109"/>
      <c r="P118" s="109"/>
    </row>
    <row r="119" spans="4:16" ht="15">
      <c r="D119" s="105"/>
      <c r="E119" s="105"/>
      <c r="F119" s="105"/>
      <c r="G119" s="105"/>
      <c r="H119" s="105"/>
      <c r="I119" s="105"/>
      <c r="K119" s="109"/>
      <c r="L119" s="109"/>
      <c r="M119" s="109"/>
      <c r="N119" s="109"/>
      <c r="O119" s="109"/>
      <c r="P119" s="109"/>
    </row>
    <row r="120" spans="4:16" ht="15">
      <c r="D120" s="105"/>
      <c r="E120" s="105"/>
      <c r="F120" s="105"/>
      <c r="G120" s="105"/>
      <c r="H120" s="105"/>
      <c r="I120" s="105"/>
      <c r="K120" s="109"/>
      <c r="L120" s="109"/>
      <c r="M120" s="109"/>
      <c r="N120" s="109"/>
      <c r="O120" s="109"/>
      <c r="P120" s="109"/>
    </row>
    <row r="121" spans="4:16" ht="15">
      <c r="D121" s="105"/>
      <c r="E121" s="105"/>
      <c r="F121" s="105"/>
      <c r="G121" s="105"/>
      <c r="H121" s="105"/>
      <c r="I121" s="105"/>
      <c r="K121" s="109"/>
      <c r="L121" s="109"/>
      <c r="M121" s="109"/>
      <c r="N121" s="109"/>
      <c r="O121" s="109"/>
      <c r="P121" s="109"/>
    </row>
    <row r="122" spans="4:16" ht="15">
      <c r="D122" s="105"/>
      <c r="E122" s="105"/>
      <c r="F122" s="105"/>
      <c r="G122" s="105"/>
      <c r="H122" s="105"/>
      <c r="I122" s="105"/>
      <c r="K122" s="109"/>
      <c r="L122" s="109"/>
      <c r="M122" s="109"/>
      <c r="N122" s="109"/>
      <c r="O122" s="109"/>
      <c r="P122" s="109"/>
    </row>
    <row r="123" spans="4:16" ht="15">
      <c r="D123" s="105"/>
      <c r="E123" s="105"/>
      <c r="F123" s="105"/>
      <c r="G123" s="105"/>
      <c r="H123" s="105"/>
      <c r="I123" s="105"/>
      <c r="K123" s="109"/>
      <c r="L123" s="109"/>
      <c r="M123" s="109"/>
      <c r="N123" s="109"/>
      <c r="O123" s="109"/>
      <c r="P123" s="109"/>
    </row>
    <row r="124" spans="4:16" ht="15">
      <c r="D124" s="105"/>
      <c r="E124" s="105"/>
      <c r="F124" s="105"/>
      <c r="G124" s="105"/>
      <c r="H124" s="105"/>
      <c r="I124" s="105"/>
      <c r="K124" s="109"/>
      <c r="L124" s="109"/>
      <c r="M124" s="109"/>
      <c r="N124" s="109"/>
      <c r="O124" s="109"/>
      <c r="P124" s="109"/>
    </row>
    <row r="125" spans="4:16" ht="15">
      <c r="D125" s="105"/>
      <c r="E125" s="105"/>
      <c r="F125" s="105"/>
      <c r="G125" s="105"/>
      <c r="H125" s="105"/>
      <c r="I125" s="105"/>
      <c r="K125" s="109"/>
      <c r="L125" s="109"/>
      <c r="M125" s="109"/>
      <c r="N125" s="109"/>
      <c r="O125" s="109"/>
      <c r="P125" s="109"/>
    </row>
    <row r="126" spans="4:16" ht="15">
      <c r="D126" s="105"/>
      <c r="E126" s="105"/>
      <c r="F126" s="105"/>
      <c r="G126" s="105"/>
      <c r="H126" s="105"/>
      <c r="I126" s="105"/>
      <c r="K126" s="109"/>
      <c r="L126" s="109"/>
      <c r="M126" s="109"/>
      <c r="N126" s="109"/>
      <c r="O126" s="109"/>
      <c r="P126" s="109"/>
    </row>
    <row r="127" spans="4:16" ht="15">
      <c r="D127" s="105"/>
      <c r="E127" s="105"/>
      <c r="F127" s="105"/>
      <c r="G127" s="105"/>
      <c r="H127" s="105"/>
      <c r="I127" s="105"/>
      <c r="K127" s="109"/>
      <c r="L127" s="109"/>
      <c r="M127" s="109"/>
      <c r="N127" s="109"/>
      <c r="O127" s="109"/>
      <c r="P127" s="109"/>
    </row>
    <row r="128" spans="4:16" ht="15">
      <c r="D128" s="105"/>
      <c r="E128" s="105"/>
      <c r="F128" s="105"/>
      <c r="G128" s="105"/>
      <c r="H128" s="105"/>
      <c r="I128" s="105"/>
      <c r="K128" s="109"/>
      <c r="L128" s="109"/>
      <c r="M128" s="109"/>
      <c r="N128" s="109"/>
      <c r="O128" s="109"/>
      <c r="P128" s="109"/>
    </row>
    <row r="129" spans="4:16" ht="15">
      <c r="D129" s="105"/>
      <c r="E129" s="105"/>
      <c r="F129" s="105"/>
      <c r="G129" s="105"/>
      <c r="H129" s="105"/>
      <c r="I129" s="105"/>
      <c r="K129" s="109"/>
      <c r="L129" s="109"/>
      <c r="M129" s="109"/>
      <c r="N129" s="109"/>
      <c r="O129" s="109"/>
      <c r="P129" s="109"/>
    </row>
    <row r="130" spans="4:16" ht="15">
      <c r="D130" s="105"/>
      <c r="E130" s="105"/>
      <c r="F130" s="105"/>
      <c r="G130" s="105"/>
      <c r="H130" s="105"/>
      <c r="I130" s="105"/>
      <c r="K130" s="109"/>
      <c r="L130" s="109"/>
      <c r="M130" s="109"/>
      <c r="N130" s="109"/>
      <c r="O130" s="109"/>
      <c r="P130" s="109"/>
    </row>
    <row r="131" spans="4:16" ht="15">
      <c r="D131" s="105"/>
      <c r="E131" s="105"/>
      <c r="F131" s="105"/>
      <c r="G131" s="105"/>
      <c r="H131" s="105"/>
      <c r="I131" s="105"/>
      <c r="K131" s="109"/>
      <c r="L131" s="109"/>
      <c r="M131" s="109"/>
      <c r="N131" s="109"/>
      <c r="O131" s="109"/>
      <c r="P131" s="109"/>
    </row>
    <row r="132" spans="4:16" ht="15">
      <c r="D132" s="105"/>
      <c r="E132" s="105"/>
      <c r="F132" s="105"/>
      <c r="G132" s="105"/>
      <c r="H132" s="105"/>
      <c r="I132" s="105"/>
      <c r="K132" s="109"/>
      <c r="L132" s="109"/>
      <c r="M132" s="109"/>
      <c r="N132" s="109"/>
      <c r="O132" s="109"/>
      <c r="P132" s="109"/>
    </row>
    <row r="133" spans="4:16" ht="15">
      <c r="D133" s="105"/>
      <c r="E133" s="105"/>
      <c r="F133" s="105"/>
      <c r="G133" s="105"/>
      <c r="H133" s="105"/>
      <c r="I133" s="105"/>
      <c r="K133" s="109"/>
      <c r="L133" s="109"/>
      <c r="M133" s="109"/>
      <c r="N133" s="109"/>
      <c r="O133" s="109"/>
      <c r="P133" s="109"/>
    </row>
    <row r="134" spans="4:16" ht="15">
      <c r="D134" s="105"/>
      <c r="E134" s="105"/>
      <c r="F134" s="105"/>
      <c r="G134" s="105"/>
      <c r="H134" s="105"/>
      <c r="I134" s="105"/>
      <c r="K134" s="109"/>
      <c r="L134" s="109"/>
      <c r="M134" s="109"/>
      <c r="N134" s="109"/>
      <c r="O134" s="109"/>
      <c r="P134" s="109"/>
    </row>
    <row r="135" spans="4:16" ht="15">
      <c r="D135" s="105"/>
      <c r="E135" s="105"/>
      <c r="F135" s="105"/>
      <c r="G135" s="105"/>
      <c r="H135" s="105"/>
      <c r="I135" s="105"/>
      <c r="K135" s="109"/>
      <c r="L135" s="109"/>
      <c r="M135" s="109"/>
      <c r="N135" s="109"/>
      <c r="O135" s="109"/>
      <c r="P135" s="109"/>
    </row>
    <row r="136" spans="4:16" ht="15">
      <c r="D136" s="105"/>
      <c r="E136" s="105"/>
      <c r="F136" s="105"/>
      <c r="G136" s="105"/>
      <c r="H136" s="105"/>
      <c r="I136" s="105"/>
      <c r="K136" s="109"/>
      <c r="L136" s="109"/>
      <c r="M136" s="109"/>
      <c r="N136" s="109"/>
      <c r="O136" s="109"/>
      <c r="P136" s="109"/>
    </row>
    <row r="137" spans="4:16" ht="15">
      <c r="D137" s="105"/>
      <c r="E137" s="105"/>
      <c r="F137" s="105"/>
      <c r="G137" s="105"/>
      <c r="H137" s="105"/>
      <c r="I137" s="105"/>
      <c r="K137" s="109"/>
      <c r="L137" s="109"/>
      <c r="M137" s="109"/>
      <c r="N137" s="109"/>
      <c r="O137" s="109"/>
      <c r="P137" s="109"/>
    </row>
    <row r="138" spans="4:9" ht="15">
      <c r="D138" s="105"/>
      <c r="E138" s="105"/>
      <c r="F138" s="105"/>
      <c r="G138" s="105"/>
      <c r="H138" s="105"/>
      <c r="I138" s="105"/>
    </row>
    <row r="139" spans="4:9" ht="15">
      <c r="D139" s="105"/>
      <c r="E139" s="105"/>
      <c r="F139" s="105"/>
      <c r="G139" s="105"/>
      <c r="H139" s="105"/>
      <c r="I139" s="105"/>
    </row>
    <row r="140" spans="4:9" ht="15">
      <c r="D140" s="105"/>
      <c r="E140" s="105"/>
      <c r="F140" s="105"/>
      <c r="G140" s="105"/>
      <c r="H140" s="105"/>
      <c r="I140" s="105"/>
    </row>
    <row r="141" spans="4:9" ht="15">
      <c r="D141" s="105"/>
      <c r="E141" s="105"/>
      <c r="F141" s="105"/>
      <c r="G141" s="105"/>
      <c r="H141" s="105"/>
      <c r="I141" s="105"/>
    </row>
    <row r="142" spans="4:9" ht="15">
      <c r="D142" s="105"/>
      <c r="E142" s="105"/>
      <c r="F142" s="105"/>
      <c r="G142" s="105"/>
      <c r="H142" s="105"/>
      <c r="I142" s="105"/>
    </row>
    <row r="143" spans="4:9" ht="15">
      <c r="D143" s="105"/>
      <c r="E143" s="105"/>
      <c r="F143" s="105"/>
      <c r="G143" s="105"/>
      <c r="H143" s="105"/>
      <c r="I143" s="105"/>
    </row>
    <row r="144" spans="4:9" ht="15">
      <c r="D144" s="105"/>
      <c r="E144" s="105"/>
      <c r="F144" s="105"/>
      <c r="G144" s="105"/>
      <c r="H144" s="105"/>
      <c r="I144" s="105"/>
    </row>
    <row r="145" spans="4:9" ht="15">
      <c r="D145" s="105"/>
      <c r="E145" s="105"/>
      <c r="F145" s="105"/>
      <c r="G145" s="105"/>
      <c r="H145" s="105"/>
      <c r="I145" s="105"/>
    </row>
    <row r="146" spans="4:9" ht="15">
      <c r="D146" s="105"/>
      <c r="E146" s="105"/>
      <c r="F146" s="105"/>
      <c r="G146" s="105"/>
      <c r="H146" s="105"/>
      <c r="I146" s="105"/>
    </row>
    <row r="147" spans="4:9" ht="15">
      <c r="D147" s="105"/>
      <c r="E147" s="105"/>
      <c r="F147" s="105"/>
      <c r="G147" s="105"/>
      <c r="H147" s="105"/>
      <c r="I147" s="105"/>
    </row>
    <row r="148" spans="4:9" ht="15">
      <c r="D148" s="105"/>
      <c r="E148" s="105"/>
      <c r="F148" s="105"/>
      <c r="G148" s="105"/>
      <c r="H148" s="105"/>
      <c r="I148" s="105"/>
    </row>
    <row r="149" spans="4:9" ht="15">
      <c r="D149" s="105"/>
      <c r="E149" s="105"/>
      <c r="F149" s="105"/>
      <c r="G149" s="105"/>
      <c r="H149" s="105"/>
      <c r="I149" s="105"/>
    </row>
    <row r="150" spans="4:9" ht="15">
      <c r="D150" s="105"/>
      <c r="E150" s="105"/>
      <c r="F150" s="105"/>
      <c r="G150" s="105"/>
      <c r="H150" s="105"/>
      <c r="I150" s="105"/>
    </row>
    <row r="151" spans="4:9" ht="15">
      <c r="D151" s="105"/>
      <c r="E151" s="105"/>
      <c r="F151" s="105"/>
      <c r="G151" s="105"/>
      <c r="H151" s="105"/>
      <c r="I151" s="105"/>
    </row>
    <row r="152" spans="4:9" ht="15">
      <c r="D152" s="105"/>
      <c r="E152" s="105"/>
      <c r="F152" s="105"/>
      <c r="G152" s="105"/>
      <c r="H152" s="105"/>
      <c r="I152" s="105"/>
    </row>
    <row r="153" spans="4:9" ht="15">
      <c r="D153" s="105"/>
      <c r="E153" s="105"/>
      <c r="F153" s="105"/>
      <c r="G153" s="105"/>
      <c r="H153" s="105"/>
      <c r="I153" s="105"/>
    </row>
    <row r="154" spans="4:9" ht="15">
      <c r="D154" s="105"/>
      <c r="E154" s="105"/>
      <c r="F154" s="105"/>
      <c r="G154" s="105"/>
      <c r="H154" s="105"/>
      <c r="I154" s="105"/>
    </row>
    <row r="155" spans="4:9" ht="15">
      <c r="D155" s="105"/>
      <c r="E155" s="105"/>
      <c r="F155" s="105"/>
      <c r="G155" s="105"/>
      <c r="H155" s="105"/>
      <c r="I155" s="105"/>
    </row>
    <row r="156" spans="4:9" ht="15">
      <c r="D156" s="105"/>
      <c r="E156" s="105"/>
      <c r="F156" s="105"/>
      <c r="G156" s="105"/>
      <c r="H156" s="105"/>
      <c r="I156" s="105"/>
    </row>
    <row r="157" spans="4:9" ht="15">
      <c r="D157" s="105"/>
      <c r="E157" s="105"/>
      <c r="F157" s="105"/>
      <c r="G157" s="105"/>
      <c r="H157" s="105"/>
      <c r="I157" s="105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2019-03-13T04:06:17Z</cp:lastPrinted>
  <dcterms:created xsi:type="dcterms:W3CDTF">2009-01-19T08:26:48Z</dcterms:created>
  <dcterms:modified xsi:type="dcterms:W3CDTF">2019-03-13T04:44:57Z</dcterms:modified>
  <cp:category/>
  <cp:version/>
  <cp:contentType/>
  <cp:contentStatus/>
</cp:coreProperties>
</file>